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4（R6）\04_履修登録\04-3_冬学期\03-3-2_履修登録申請書_配付版\"/>
    </mc:Choice>
  </mc:AlternateContent>
  <xr:revisionPtr revIDLastSave="0" documentId="13_ncr:1_{1972D704-1E20-4A1F-BEB2-073D8BEF0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3" r:id="rId1"/>
    <sheet name="②数式用" sheetId="4" r:id="rId2"/>
    <sheet name="③マスター" sheetId="2" r:id="rId3"/>
  </sheets>
  <definedNames>
    <definedName name="_xlnm.Print_Area" localSheetId="0">①履修登録申請書!$A$1:$I$45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4" l="1"/>
  <c r="M2" i="4"/>
  <c r="F35" i="3"/>
  <c r="F36" i="3"/>
  <c r="D2" i="4" l="1"/>
  <c r="L2" i="4"/>
  <c r="C2" i="4"/>
  <c r="E35" i="3"/>
  <c r="E36" i="3"/>
  <c r="P2" i="4" s="1"/>
  <c r="F25" i="3" l="1"/>
  <c r="O2" i="4"/>
  <c r="G21" i="3"/>
  <c r="H2" i="4" s="1"/>
  <c r="G22" i="3" l="1"/>
  <c r="I2" i="4" s="1"/>
  <c r="G23" i="3"/>
  <c r="J2" i="4" s="1"/>
  <c r="G24" i="3"/>
  <c r="K2" i="4" s="1"/>
  <c r="G18" i="3" l="1"/>
  <c r="F2" i="4" s="1"/>
  <c r="B2" i="4"/>
  <c r="A2" i="4"/>
  <c r="G17" i="3" l="1"/>
  <c r="G20" i="3"/>
  <c r="G2" i="4" s="1"/>
  <c r="G19" i="3"/>
  <c r="E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</authors>
  <commentList>
    <comment ref="G15" authorId="0" shapeId="0" xr:uid="{B8A60497-7BA7-445A-BBF1-844F72B748C5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G16" authorId="0" shapeId="0" xr:uid="{3B5DA7D5-72BB-42D8-B21F-7C1902E3EB4F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</commentList>
</comments>
</file>

<file path=xl/sharedStrings.xml><?xml version="1.0" encoding="utf-8"?>
<sst xmlns="http://schemas.openxmlformats.org/spreadsheetml/2006/main" count="151" uniqueCount="101">
  <si>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</si>
  <si>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</si>
  <si>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</si>
  <si>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</si>
  <si>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</si>
  <si>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</si>
  <si>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</si>
  <si>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</si>
  <si>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</si>
  <si>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</si>
  <si>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</si>
  <si>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</si>
  <si>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必修</t>
    <rPh sb="0" eb="2">
      <t>ヒッシュウ</t>
    </rPh>
    <phoneticPr fontId="1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</si>
  <si>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</si>
  <si>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</si>
  <si>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</si>
  <si>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</si>
  <si>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選択</t>
    <phoneticPr fontId="1"/>
  </si>
  <si>
    <t>Q3計算用</t>
    <rPh sb="2" eb="5">
      <t>ケイサンヨウ</t>
    </rPh>
    <phoneticPr fontId="2"/>
  </si>
  <si>
    <t>提出日</t>
    <rPh sb="0" eb="2">
      <t>テイシュツ</t>
    </rPh>
    <rPh sb="2" eb="3">
      <t>ビ</t>
    </rPh>
    <phoneticPr fontId="2"/>
  </si>
  <si>
    <t>単位</t>
    <rPh sb="0" eb="2">
      <t>タンイ</t>
    </rPh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</si>
  <si>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</si>
  <si>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t>・共通教育科目の履修登録は、基幹教育学務係からの指示に従い，学務情報システムから行ってください。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</si>
  <si>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</si>
  <si>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</si>
  <si>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医薬科学特別演習</t>
    <rPh sb="0" eb="2">
      <t>イヤク</t>
    </rPh>
    <rPh sb="2" eb="4">
      <t>カガク</t>
    </rPh>
    <rPh sb="4" eb="6">
      <t>トクベツ</t>
    </rPh>
    <rPh sb="6" eb="8">
      <t>エンシュウ</t>
    </rPh>
    <phoneticPr fontId="2"/>
  </si>
  <si>
    <t>課題研究科目</t>
    <rPh sb="0" eb="2">
      <t>カダイ</t>
    </rPh>
    <rPh sb="2" eb="4">
      <t>ケンキュウ</t>
    </rPh>
    <rPh sb="4" eb="6">
      <t>カモク</t>
    </rPh>
    <phoneticPr fontId="2"/>
  </si>
  <si>
    <t>医薬科学研究Ⅰ</t>
    <rPh sb="0" eb="2">
      <t>イヤク</t>
    </rPh>
    <rPh sb="2" eb="4">
      <t>カガク</t>
    </rPh>
    <rPh sb="4" eb="6">
      <t>ケンキュウ</t>
    </rPh>
    <phoneticPr fontId="1"/>
  </si>
  <si>
    <t>医薬科学演習Ⅰ</t>
    <rPh sb="0" eb="2">
      <t>イヤク</t>
    </rPh>
    <rPh sb="2" eb="4">
      <t>カガク</t>
    </rPh>
    <rPh sb="4" eb="6">
      <t>エンシュウ</t>
    </rPh>
    <phoneticPr fontId="1"/>
  </si>
  <si>
    <t>※Q2～Q4で各0.84単位
（登録済）</t>
    <rPh sb="7" eb="8">
      <t>カク</t>
    </rPh>
    <rPh sb="12" eb="14">
      <t>タンイ</t>
    </rPh>
    <rPh sb="16" eb="18">
      <t>トウロク</t>
    </rPh>
    <rPh sb="18" eb="19">
      <t>スミ</t>
    </rPh>
    <phoneticPr fontId="2"/>
  </si>
  <si>
    <t>※Q2～Q4で各0.17単位
（登録済）</t>
    <rPh sb="7" eb="8">
      <t>カク</t>
    </rPh>
    <rPh sb="12" eb="14">
      <t>タンイ</t>
    </rPh>
    <rPh sb="16" eb="18">
      <t>トウロク</t>
    </rPh>
    <rPh sb="18" eb="19">
      <t>スミ</t>
    </rPh>
    <phoneticPr fontId="2"/>
  </si>
  <si>
    <t>○</t>
  </si>
  <si>
    <t>　（下表に入力しなかった科目を履修登録しても構いませんが，合計12単位以内にしてください。）</t>
    <rPh sb="2" eb="4">
      <t>カヒョウ</t>
    </rPh>
    <rPh sb="5" eb="7">
      <t>ニュウリョク</t>
    </rPh>
    <rPh sb="29" eb="31">
      <t>ゴウケイ</t>
    </rPh>
    <phoneticPr fontId="2"/>
  </si>
  <si>
    <t>選択</t>
    <rPh sb="0" eb="2">
      <t>センタク</t>
    </rPh>
    <phoneticPr fontId="2"/>
  </si>
  <si>
    <t>コース
専門科目</t>
    <rPh sb="4" eb="6">
      <t>センモン</t>
    </rPh>
    <rPh sb="6" eb="8">
      <t>カモク</t>
    </rPh>
    <phoneticPr fontId="2"/>
  </si>
  <si>
    <t>創薬科学コース専門科目</t>
    <rPh sb="0" eb="2">
      <t>ソウヤク</t>
    </rPh>
    <rPh sb="2" eb="4">
      <t>カガク</t>
    </rPh>
    <rPh sb="7" eb="9">
      <t>センモン</t>
    </rPh>
    <rPh sb="9" eb="11">
      <t>カモク</t>
    </rPh>
    <phoneticPr fontId="2"/>
  </si>
  <si>
    <t>生物化学Ⅱ</t>
  </si>
  <si>
    <t>衛生薬学Ⅱ</t>
    <rPh sb="0" eb="2">
      <t>エイセイ</t>
    </rPh>
    <rPh sb="2" eb="4">
      <t>ヤクガク</t>
    </rPh>
    <phoneticPr fontId="6"/>
  </si>
  <si>
    <t>生体防御学</t>
    <rPh sb="0" eb="2">
      <t>セイタイ</t>
    </rPh>
    <rPh sb="2" eb="4">
      <t>ボウギョ</t>
    </rPh>
    <rPh sb="4" eb="5">
      <t>ガク</t>
    </rPh>
    <phoneticPr fontId="6"/>
  </si>
  <si>
    <t>薬品作用学Ⅱ</t>
  </si>
  <si>
    <t>物理化学Ⅲ</t>
  </si>
  <si>
    <t>応用有機化学Ⅱ</t>
    <rPh sb="0" eb="2">
      <t>オウヨウ</t>
    </rPh>
    <rPh sb="2" eb="4">
      <t>ユウキ</t>
    </rPh>
    <rPh sb="4" eb="6">
      <t>カガク</t>
    </rPh>
    <phoneticPr fontId="6"/>
  </si>
  <si>
    <t>薬剤学Ⅰ</t>
  </si>
  <si>
    <t>薬物治療学Ⅱ</t>
  </si>
  <si>
    <t>生薬学</t>
  </si>
  <si>
    <t>有機金属化学</t>
  </si>
  <si>
    <t>有機機器分析</t>
  </si>
  <si>
    <t>臨床検査学</t>
  </si>
  <si>
    <t>コース専門
科目（創薬）</t>
    <rPh sb="3" eb="5">
      <t>センモン</t>
    </rPh>
    <rPh sb="6" eb="8">
      <t>カモク</t>
    </rPh>
    <rPh sb="9" eb="11">
      <t>ソウヤク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</si>
  <si>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下表の科目の履修登録は学務情報システムから行ってください。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2" eb="3">
      <t>シタ</t>
    </rPh>
    <rPh sb="3" eb="4">
      <t>ヒョウ</t>
    </rPh>
    <rPh sb="5" eb="7">
      <t>カモク</t>
    </rPh>
    <rPh sb="13" eb="15">
      <t>ガクム</t>
    </rPh>
    <rPh sb="15" eb="17">
      <t>ジョウホウ</t>
    </rPh>
    <rPh sb="23" eb="24">
      <t>オコナ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</si>
  <si>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rgb="FFFF0000"/>
        <rFont val="Yu Gothic"/>
        <family val="3"/>
        <charset val="128"/>
        <scheme val="minor"/>
      </rPr>
      <t>下表</t>
    </r>
    <r>
      <rPr>
        <b/>
        <u/>
        <sz val="9"/>
        <color theme="1"/>
        <rFont val="Yu Gothic"/>
        <family val="3"/>
        <charset val="128"/>
        <scheme val="minor"/>
      </rPr>
      <t>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カヒョウ</t>
    </rPh>
    <rPh sb="18" eb="20">
      <t>カモク</t>
    </rPh>
    <rPh sb="20" eb="21">
      <t>フク</t>
    </rPh>
    <phoneticPr fontId="2"/>
  </si>
  <si>
    <t>生命医科学コース科目①</t>
    <rPh sb="0" eb="2">
      <t>セイメイ</t>
    </rPh>
    <rPh sb="2" eb="5">
      <t>イカガク</t>
    </rPh>
    <rPh sb="8" eb="10">
      <t>カモク</t>
    </rPh>
    <phoneticPr fontId="2"/>
  </si>
  <si>
    <t>生命医科学コース科目②</t>
    <rPh sb="0" eb="2">
      <t>セイメイ</t>
    </rPh>
    <rPh sb="2" eb="5">
      <t>イカガク</t>
    </rPh>
    <rPh sb="8" eb="10">
      <t>カモク</t>
    </rPh>
    <phoneticPr fontId="2"/>
  </si>
  <si>
    <t>生命医科学コース科目③</t>
    <rPh sb="0" eb="2">
      <t>セイメイ</t>
    </rPh>
    <rPh sb="2" eb="5">
      <t>イカガク</t>
    </rPh>
    <rPh sb="8" eb="10">
      <t>カモク</t>
    </rPh>
    <phoneticPr fontId="2"/>
  </si>
  <si>
    <t>生命医科学コース科目④</t>
    <rPh sb="0" eb="2">
      <t>セイメイ</t>
    </rPh>
    <rPh sb="2" eb="5">
      <t>イカガク</t>
    </rPh>
    <rPh sb="8" eb="10">
      <t>カモク</t>
    </rPh>
    <phoneticPr fontId="2"/>
  </si>
  <si>
    <t>※Q3，Q4で各0.75単位</t>
    <rPh sb="7" eb="8">
      <t>カク</t>
    </rPh>
    <rPh sb="12" eb="14">
      <t>タンイ</t>
    </rPh>
    <phoneticPr fontId="2"/>
  </si>
  <si>
    <t>※Q3，Q4で各1単位</t>
    <rPh sb="7" eb="8">
      <t>カク</t>
    </rPh>
    <rPh sb="9" eb="11">
      <t>タンイ</t>
    </rPh>
    <phoneticPr fontId="2"/>
  </si>
  <si>
    <t>※履修登録単位数の上限対象外</t>
  </si>
  <si>
    <t>※Q3・Q4で各1単位</t>
    <rPh sb="7" eb="8">
      <t>カク</t>
    </rPh>
    <rPh sb="9" eb="11">
      <t>タンイ</t>
    </rPh>
    <phoneticPr fontId="2"/>
  </si>
  <si>
    <t>必修</t>
    <rPh sb="0" eb="2">
      <t>ヒッシュウ</t>
    </rPh>
    <phoneticPr fontId="6"/>
  </si>
  <si>
    <r>
      <t>本欄には</t>
    </r>
    <r>
      <rPr>
        <u/>
        <sz val="8"/>
        <rFont val="Yu Gothic"/>
        <family val="3"/>
        <charset val="128"/>
        <scheme val="minor"/>
      </rPr>
      <t>生命医科学コースの再履修（不可）科目や，未履修の専門科目</t>
    </r>
    <r>
      <rPr>
        <sz val="8"/>
        <rFont val="Yu Gothic"/>
        <family val="3"/>
        <charset val="128"/>
        <scheme val="minor"/>
      </rPr>
      <t>を入力してください。単位数は別シート「③マスター」を参照のうえ入力すること。（</t>
    </r>
    <r>
      <rPr>
        <u/>
        <sz val="8"/>
        <rFont val="Yu Gothic"/>
        <family val="3"/>
        <charset val="128"/>
        <scheme val="minor"/>
      </rPr>
      <t>保留科目は入力不要</t>
    </r>
    <r>
      <rPr>
        <sz val="8"/>
        <rFont val="Yu Gothic"/>
        <family val="3"/>
        <charset val="128"/>
        <scheme val="minor"/>
      </rPr>
      <t>）</t>
    </r>
    <rPh sb="0" eb="2">
      <t>ホンラン</t>
    </rPh>
    <rPh sb="4" eb="6">
      <t>セイメイ</t>
    </rPh>
    <rPh sb="6" eb="9">
      <t>イカガク</t>
    </rPh>
    <rPh sb="13" eb="14">
      <t>サイ</t>
    </rPh>
    <rPh sb="14" eb="16">
      <t>リシュウ</t>
    </rPh>
    <rPh sb="17" eb="19">
      <t>フカ</t>
    </rPh>
    <rPh sb="20" eb="22">
      <t>カモク</t>
    </rPh>
    <rPh sb="24" eb="27">
      <t>ミリシュウ</t>
    </rPh>
    <rPh sb="28" eb="30">
      <t>センモン</t>
    </rPh>
    <rPh sb="30" eb="32">
      <t>カモク</t>
    </rPh>
    <rPh sb="33" eb="35">
      <t>ニュウリョク</t>
    </rPh>
    <rPh sb="42" eb="45">
      <t>タンイスウ</t>
    </rPh>
    <rPh sb="46" eb="47">
      <t>ベツ</t>
    </rPh>
    <rPh sb="58" eb="60">
      <t>サンショウ</t>
    </rPh>
    <rPh sb="63" eb="65">
      <t>ニュウリョク</t>
    </rPh>
    <rPh sb="71" eb="73">
      <t>ホリュウ</t>
    </rPh>
    <rPh sb="73" eb="75">
      <t>カモク</t>
    </rPh>
    <rPh sb="76" eb="78">
      <t>ニュウリョク</t>
    </rPh>
    <rPh sb="78" eb="80">
      <t>フヨウ</t>
    </rPh>
    <phoneticPr fontId="2"/>
  </si>
  <si>
    <t>※オレンジのセルが入力箇所です。</t>
    <phoneticPr fontId="6"/>
  </si>
  <si>
    <t>医薬科学研究者養成Ⅱ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1"/>
  </si>
  <si>
    <t>医薬科学先端領域特論</t>
    <rPh sb="0" eb="2">
      <t>イヤク</t>
    </rPh>
    <rPh sb="2" eb="4">
      <t>カガク</t>
    </rPh>
    <rPh sb="4" eb="6">
      <t>センタン</t>
    </rPh>
    <rPh sb="6" eb="8">
      <t>リョウイキ</t>
    </rPh>
    <rPh sb="8" eb="10">
      <t>トクロン</t>
    </rPh>
    <phoneticPr fontId="2"/>
  </si>
  <si>
    <t>創薬科学コース
専門科目①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</si>
  <si>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t>創薬科学コース
専門科目②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</si>
  <si>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r>
      <t>※Q1～Q4で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rPh sb="29" eb="31">
      <t>トウロク</t>
    </rPh>
    <rPh sb="31" eb="32">
      <t>スミ</t>
    </rPh>
    <phoneticPr fontId="2"/>
  </si>
  <si>
    <r>
      <t>※Q2～4年次Q4で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5" eb="6">
      <t>ネン</t>
    </rPh>
    <rPh sb="6" eb="7">
      <t>ジ</t>
    </rPh>
    <rPh sb="10" eb="11">
      <t>ケイ</t>
    </rPh>
    <rPh sb="12" eb="14">
      <t>タンイ</t>
    </rPh>
    <rPh sb="16" eb="18">
      <t>リシュウ</t>
    </rPh>
    <rPh sb="18" eb="20">
      <t>トウロク</t>
    </rPh>
    <rPh sb="20" eb="23">
      <t>タンイスウ</t>
    </rPh>
    <rPh sb="24" eb="26">
      <t>ジョウゲン</t>
    </rPh>
    <rPh sb="26" eb="28">
      <t>タイショウ</t>
    </rPh>
    <rPh sb="28" eb="29">
      <t>ガイ</t>
    </rPh>
    <phoneticPr fontId="2"/>
  </si>
  <si>
    <t>　私は，令和5年度3年次冬学期（第4クォーター）について，下記のとおり履修登録を申請
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フユ</t>
    </rPh>
    <rPh sb="13" eb="15">
      <t>ガッキ</t>
    </rPh>
    <rPh sb="16" eb="17">
      <t>ダイ</t>
    </rPh>
    <rPh sb="29" eb="31">
      <t>カキ</t>
    </rPh>
    <rPh sb="35" eb="37">
      <t>リシュウ</t>
    </rPh>
    <rPh sb="37" eb="39">
      <t>トウロク</t>
    </rPh>
    <rPh sb="40" eb="42">
      <t>シンセイ</t>
    </rPh>
    <phoneticPr fontId="2"/>
  </si>
  <si>
    <t>※Q3，Q4で各0.25単位（登録済）</t>
    <rPh sb="7" eb="8">
      <t>カク</t>
    </rPh>
    <rPh sb="12" eb="14">
      <t>タンイ</t>
    </rPh>
    <rPh sb="15" eb="17">
      <t>トウロク</t>
    </rPh>
    <rPh sb="17" eb="18">
      <t>スミ</t>
    </rPh>
    <phoneticPr fontId="2"/>
  </si>
  <si>
    <t>臨床法医学特論</t>
    <rPh sb="0" eb="2">
      <t>リンショウ</t>
    </rPh>
    <rPh sb="2" eb="5">
      <t>ホウイガク</t>
    </rPh>
    <rPh sb="5" eb="7">
      <t>トクロン</t>
    </rPh>
    <phoneticPr fontId="2"/>
  </si>
  <si>
    <t>Q4</t>
    <phoneticPr fontId="2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</si>
  <si>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Q4で履修登録予定</t>
    </r>
    <r>
      <rPr>
        <sz val="10"/>
        <color rgb="FFFF0000"/>
        <rFont val="Yu Gothic"/>
        <family val="2"/>
        <scheme val="minor"/>
      </rPr>
      <t>の科目名（単位数）を入力し，履修登録単位数を確認してください。</t>
    </r>
    <rPh sb="1" eb="3">
      <t>カヒョウ</t>
    </rPh>
    <rPh sb="8" eb="10">
      <t>リシュウ</t>
    </rPh>
    <rPh sb="10" eb="12">
      <t>トウロク</t>
    </rPh>
    <rPh sb="12" eb="14">
      <t>ヨテイ</t>
    </rPh>
    <rPh sb="15" eb="17">
      <t>カモク</t>
    </rPh>
    <rPh sb="17" eb="18">
      <t>メイ</t>
    </rPh>
    <rPh sb="19" eb="22">
      <t>タンイスウ</t>
    </rPh>
    <rPh sb="24" eb="26">
      <t>ニュウリョク</t>
    </rPh>
    <rPh sb="28" eb="30">
      <t>リシュウ</t>
    </rPh>
    <rPh sb="30" eb="32">
      <t>トウロク</t>
    </rPh>
    <rPh sb="32" eb="35">
      <t>タンイスウ</t>
    </rPh>
    <rPh sb="36" eb="38">
      <t>カクニン</t>
    </rPh>
    <phoneticPr fontId="2"/>
  </si>
  <si>
    <r>
      <t xml:space="preserve">・ </t>
    </r>
    <r>
      <rPr>
        <b/>
        <u/>
        <sz val="10"/>
        <color theme="1"/>
        <rFont val="Yu Gothic"/>
        <family val="3"/>
        <charset val="128"/>
        <scheme val="minor"/>
      </rPr>
      <t>冬学期（Q4）の履修登録単位数の上限は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12単位</t>
    </r>
    <r>
      <rPr>
        <b/>
        <u/>
        <sz val="10"/>
        <color theme="1"/>
        <rFont val="Yu Gothic"/>
        <family val="3"/>
        <charset val="128"/>
        <scheme val="minor"/>
      </rPr>
      <t xml:space="preserve">です（共通教育科目，創薬科学コース専門科目を含む）。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上限を超えないよう，各自で十分に確認をお願いします。</t>
    </r>
    <rPh sb="2" eb="3">
      <t>フユ</t>
    </rPh>
    <rPh sb="3" eb="5">
      <t>ガッキ</t>
    </rPh>
    <rPh sb="10" eb="12">
      <t>リシュウ</t>
    </rPh>
    <rPh sb="12" eb="14">
      <t>トウロク</t>
    </rPh>
    <rPh sb="14" eb="16">
      <t>タンイ</t>
    </rPh>
    <rPh sb="16" eb="17">
      <t>スウ</t>
    </rPh>
    <rPh sb="18" eb="20">
      <t>ジョウゲン</t>
    </rPh>
    <rPh sb="23" eb="25">
      <t>タンイ</t>
    </rPh>
    <rPh sb="53" eb="55">
      <t>ジョウゲン</t>
    </rPh>
    <rPh sb="54" eb="56">
      <t>ジョウゲン</t>
    </rPh>
    <rPh sb="57" eb="58">
      <t>コ</t>
    </rPh>
    <rPh sb="63" eb="65">
      <t>カクジ</t>
    </rPh>
    <rPh sb="67" eb="69">
      <t>ジュウブン</t>
    </rPh>
    <rPh sb="70" eb="72">
      <t>カクニン</t>
    </rPh>
    <rPh sb="74" eb="75">
      <t>ネガ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</si>
  <si>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は，単位の修得へ向けて，1月中旬までに必ず科目担当教員に連絡を取り，指示を仰いでください。</t>
    </r>
    <phoneticPr fontId="2"/>
  </si>
  <si>
    <t>生命医科学コース専門科目（2年次冬学期開講）</t>
    <rPh sb="0" eb="2">
      <t>セイメイ</t>
    </rPh>
    <rPh sb="2" eb="5">
      <t>イカガク</t>
    </rPh>
    <rPh sb="8" eb="10">
      <t>センモン</t>
    </rPh>
    <rPh sb="10" eb="12">
      <t>カモク</t>
    </rPh>
    <rPh sb="14" eb="16">
      <t>ネンジ</t>
    </rPh>
    <rPh sb="16" eb="17">
      <t>フユ</t>
    </rPh>
    <rPh sb="17" eb="19">
      <t>ガッキ</t>
    </rPh>
    <rPh sb="19" eb="21">
      <t>カイコウ</t>
    </rPh>
    <phoneticPr fontId="2"/>
  </si>
  <si>
    <t>医薬科学研究者養成Ⅰ</t>
    <rPh sb="0" eb="9">
      <t>イヤクカガクケンキュウシャヨウセイ</t>
    </rPh>
    <phoneticPr fontId="2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</si>
  <si>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1"/>
  </si>
  <si>
    <t>医薬科学基礎ローテーション実習
（生命医科学コース）ⅡＣ</t>
    <rPh sb="17" eb="19">
      <t>セイメイ</t>
    </rPh>
    <rPh sb="19" eb="21">
      <t>イカ</t>
    </rPh>
    <rPh sb="21" eb="22">
      <t>ガク</t>
    </rPh>
    <phoneticPr fontId="1"/>
  </si>
  <si>
    <t>薬理学Ⅰ</t>
    <rPh sb="0" eb="3">
      <t>ヤクリガク</t>
    </rPh>
    <phoneticPr fontId="1"/>
  </si>
  <si>
    <t>遺伝学Ⅱ</t>
    <rPh sb="0" eb="3">
      <t>イデンガク</t>
    </rPh>
    <phoneticPr fontId="1"/>
  </si>
  <si>
    <t>分子細胞病理学Ⅰ</t>
    <rPh sb="0" eb="2">
      <t>ブンシ</t>
    </rPh>
    <rPh sb="2" eb="4">
      <t>サイボウ</t>
    </rPh>
    <rPh sb="4" eb="7">
      <t>ビョウリガク</t>
    </rPh>
    <phoneticPr fontId="1"/>
  </si>
  <si>
    <t>人体病理学Ⅰ</t>
    <rPh sb="0" eb="2">
      <t>ジンタイ</t>
    </rPh>
    <rPh sb="2" eb="5">
      <t>ビョウリガク</t>
    </rPh>
    <phoneticPr fontId="1"/>
  </si>
  <si>
    <t>ウイルス感染学</t>
    <rPh sb="4" eb="6">
      <t>カンセン</t>
    </rPh>
    <rPh sb="6" eb="7">
      <t>ガク</t>
    </rPh>
    <phoneticPr fontId="1"/>
  </si>
  <si>
    <t>細菌感染学Ⅰ</t>
    <rPh sb="0" eb="2">
      <t>サイキン</t>
    </rPh>
    <rPh sb="2" eb="4">
      <t>カンセン</t>
    </rPh>
    <rPh sb="4" eb="5">
      <t>ガク</t>
    </rPh>
    <phoneticPr fontId="2"/>
  </si>
  <si>
    <t>細菌感染学Ⅱ</t>
    <rPh sb="0" eb="2">
      <t>サイキン</t>
    </rPh>
    <rPh sb="2" eb="4">
      <t>カンセン</t>
    </rPh>
    <rPh sb="4" eb="5">
      <t>ガク</t>
    </rPh>
    <phoneticPr fontId="2"/>
  </si>
  <si>
    <t>寄生虫学</t>
    <rPh sb="0" eb="3">
      <t>キセイチュウ</t>
    </rPh>
    <rPh sb="3" eb="4">
      <t>ガク</t>
    </rPh>
    <phoneticPr fontId="2"/>
  </si>
  <si>
    <t>免疫学</t>
    <rPh sb="0" eb="3">
      <t>メンエキガク</t>
    </rPh>
    <phoneticPr fontId="2"/>
  </si>
  <si>
    <t>法医学Ⅰ</t>
    <rPh sb="0" eb="3">
      <t>ホウイガク</t>
    </rPh>
    <phoneticPr fontId="1"/>
  </si>
  <si>
    <t>選択</t>
    <rPh sb="0" eb="2">
      <t>センタク</t>
    </rPh>
    <phoneticPr fontId="1"/>
  </si>
  <si>
    <t>※Q3，Q4で各0.75単位</t>
  </si>
  <si>
    <t>※Q2～Q4開講で計5単位
　Q4は1.5単位分</t>
    <rPh sb="6" eb="8">
      <t>カイコウ</t>
    </rPh>
    <rPh sb="9" eb="10">
      <t>ケイ</t>
    </rPh>
    <rPh sb="11" eb="13">
      <t>タンイ</t>
    </rPh>
    <rPh sb="21" eb="23">
      <t>タンイ</t>
    </rPh>
    <rPh sb="23" eb="24">
      <t>ブン</t>
    </rPh>
    <phoneticPr fontId="2"/>
  </si>
  <si>
    <t>※Q1～Q4で計1単位
　履修登録単位数の上限対象外</t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phoneticPr fontId="2"/>
  </si>
  <si>
    <t>※Q4，翌Q1で各1単位</t>
    <rPh sb="4" eb="5">
      <t>ヨク</t>
    </rPh>
    <rPh sb="8" eb="9">
      <t>カク</t>
    </rPh>
    <rPh sb="10" eb="12">
      <t>タンイ</t>
    </rPh>
    <phoneticPr fontId="2"/>
  </si>
  <si>
    <t>※Q4，翌Q1で各0.75単位</t>
    <rPh sb="4" eb="5">
      <t>ヨク</t>
    </rPh>
    <rPh sb="8" eb="9">
      <t>カク</t>
    </rPh>
    <rPh sb="13" eb="15">
      <t>タンイ</t>
    </rPh>
    <phoneticPr fontId="2"/>
  </si>
  <si>
    <t>病態生理学</t>
    <rPh sb="0" eb="2">
      <t>ビョウタイ</t>
    </rPh>
    <rPh sb="2" eb="4">
      <t>セイリ</t>
    </rPh>
    <rPh sb="4" eb="5">
      <t>ガク</t>
    </rPh>
    <phoneticPr fontId="2"/>
  </si>
  <si>
    <t>東洋医学</t>
    <rPh sb="0" eb="2">
      <t>トウヨウ</t>
    </rPh>
    <rPh sb="2" eb="4">
      <t>イガク</t>
    </rPh>
    <phoneticPr fontId="2"/>
  </si>
  <si>
    <t>医薬品化学</t>
    <rPh sb="0" eb="3">
      <t>イヤクヒン</t>
    </rPh>
    <rPh sb="3" eb="5">
      <t>カガク</t>
    </rPh>
    <phoneticPr fontId="2"/>
  </si>
  <si>
    <t>放射薬品学</t>
    <rPh sb="0" eb="2">
      <t>ホウシャ</t>
    </rPh>
    <rPh sb="2" eb="4">
      <t>ヤクヒン</t>
    </rPh>
    <rPh sb="4" eb="5">
      <t>ガク</t>
    </rPh>
    <phoneticPr fontId="2"/>
  </si>
  <si>
    <t>毒性学</t>
    <rPh sb="0" eb="2">
      <t>ドクセイ</t>
    </rPh>
    <rPh sb="2" eb="3">
      <t>ガク</t>
    </rPh>
    <phoneticPr fontId="2"/>
  </si>
  <si>
    <t>提出期限：12月12日（木）17時00分【厳守】</t>
    <rPh sb="0" eb="2">
      <t>テイシュツ</t>
    </rPh>
    <rPh sb="2" eb="4">
      <t>キゲン</t>
    </rPh>
    <rPh sb="7" eb="8">
      <t>ガツ</t>
    </rPh>
    <rPh sb="10" eb="11">
      <t>ニチ</t>
    </rPh>
    <rPh sb="12" eb="13">
      <t>モク</t>
    </rPh>
    <rPh sb="16" eb="17">
      <t>ジ</t>
    </rPh>
    <rPh sb="19" eb="20">
      <t>フン</t>
    </rPh>
    <rPh sb="21" eb="23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</si>
</sst>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2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u/>
      <sz val="8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u/>
      <sz val="9"/>
      <color rgb="FFFF0000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right"/>
    </xf>
    <xf numFmtId="0" fontId="13" fillId="0" borderId="16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right" vertical="center"/>
    </xf>
    <xf numFmtId="0" fontId="0" fillId="0" borderId="1" xfId="0" applyBorder="1" applyAlignment="1">
      <alignment horizontal="distributed"/>
    </xf>
    <xf numFmtId="176" fontId="0" fillId="0" borderId="0" xfId="0" applyNumberFormat="1" applyAlignment="1">
      <alignment horizontal="center"/>
    </xf>
    <xf numFmtId="0" fontId="0" fillId="0" borderId="2" xfId="0" applyBorder="1" applyAlignment="1">
      <alignment horizontal="distributed"/>
    </xf>
    <xf numFmtId="0" fontId="12" fillId="0" borderId="2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22" xfId="0" applyBorder="1"/>
    <xf numFmtId="0" fontId="12" fillId="0" borderId="22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2" fillId="0" borderId="22" xfId="0" applyFont="1" applyBorder="1" applyAlignment="1">
      <alignment vertical="center"/>
    </xf>
    <xf numFmtId="0" fontId="18" fillId="0" borderId="23" xfId="0" applyFont="1" applyBorder="1"/>
    <xf numFmtId="0" fontId="18" fillId="0" borderId="24" xfId="0" applyFont="1" applyBorder="1"/>
    <xf numFmtId="0" fontId="21" fillId="0" borderId="25" xfId="0" applyFont="1" applyBorder="1"/>
    <xf numFmtId="0" fontId="0" fillId="0" borderId="26" xfId="0" applyBorder="1"/>
    <xf numFmtId="0" fontId="12" fillId="0" borderId="26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0" fillId="0" borderId="29" xfId="0" applyBorder="1"/>
    <xf numFmtId="0" fontId="12" fillId="0" borderId="2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12" fillId="0" borderId="30" xfId="0" applyFont="1" applyBorder="1" applyAlignment="1">
      <alignment vertical="center"/>
    </xf>
    <xf numFmtId="0" fontId="21" fillId="0" borderId="0" xfId="0" applyFont="1"/>
    <xf numFmtId="0" fontId="0" fillId="2" borderId="3" xfId="0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23" fillId="0" borderId="36" xfId="0" applyFont="1" applyBorder="1" applyAlignment="1">
      <alignment vertical="center" wrapText="1"/>
    </xf>
    <xf numFmtId="0" fontId="13" fillId="0" borderId="36" xfId="0" applyFont="1" applyBorder="1" applyAlignment="1">
      <alignment horizontal="left" vertical="center"/>
    </xf>
    <xf numFmtId="0" fontId="25" fillId="0" borderId="0" xfId="0" applyFont="1" applyAlignment="1">
      <alignment horizontal="right"/>
    </xf>
    <xf numFmtId="0" fontId="0" fillId="0" borderId="3" xfId="0" applyBorder="1"/>
    <xf numFmtId="0" fontId="0" fillId="0" borderId="36" xfId="0" applyBorder="1" applyAlignment="1">
      <alignment vertical="center" wrapText="1"/>
    </xf>
    <xf numFmtId="0" fontId="5" fillId="0" borderId="36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3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0" fillId="0" borderId="4" xfId="0" applyBorder="1" applyAlignment="1">
      <alignment horizontal="center" wrapText="1"/>
    </xf>
    <xf numFmtId="0" fontId="23" fillId="0" borderId="3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5" fillId="0" borderId="7" xfId="0" applyFont="1" applyBorder="1"/>
    <xf numFmtId="0" fontId="0" fillId="4" borderId="7" xfId="0" applyFill="1" applyBorder="1"/>
    <xf numFmtId="0" fontId="14" fillId="4" borderId="7" xfId="0" applyFont="1" applyFill="1" applyBorder="1"/>
    <xf numFmtId="0" fontId="5" fillId="4" borderId="7" xfId="0" applyFont="1" applyFill="1" applyBorder="1"/>
    <xf numFmtId="0" fontId="6" fillId="4" borderId="7" xfId="0" applyFont="1" applyFill="1" applyBorder="1"/>
    <xf numFmtId="0" fontId="0" fillId="5" borderId="7" xfId="0" applyFill="1" applyBorder="1"/>
    <xf numFmtId="0" fontId="14" fillId="5" borderId="7" xfId="0" applyFont="1" applyFill="1" applyBorder="1"/>
    <xf numFmtId="0" fontId="6" fillId="0" borderId="3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0" borderId="3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0" fillId="6" borderId="18" xfId="0" applyFill="1" applyBorder="1" applyAlignment="1">
      <alignment horizontal="center" vertical="center"/>
    </xf>
    <xf numFmtId="0" fontId="6" fillId="0" borderId="52" xfId="0" applyFont="1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1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13" fillId="4" borderId="7" xfId="0" applyFont="1" applyFill="1" applyBorder="1"/>
    <xf numFmtId="0" fontId="23" fillId="4" borderId="7" xfId="0" applyFont="1" applyFill="1" applyBorder="1" applyAlignment="1">
      <alignment wrapText="1"/>
    </xf>
    <xf numFmtId="0" fontId="0" fillId="4" borderId="7" xfId="0" applyFont="1" applyFill="1" applyBorder="1" applyAlignment="1">
      <alignment wrapText="1"/>
    </xf>
    <xf numFmtId="0" fontId="7" fillId="0" borderId="3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8" fillId="0" borderId="3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textRotation="255" wrapText="1"/>
    </xf>
    <xf numFmtId="0" fontId="0" fillId="0" borderId="49" xfId="0" applyBorder="1" applyAlignment="1">
      <alignment horizontal="center" vertical="center" textRotation="255" wrapText="1"/>
    </xf>
    <xf numFmtId="0" fontId="0" fillId="0" borderId="50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vertical="center" shrinkToFit="1"/>
      <protection locked="0"/>
    </xf>
    <xf numFmtId="0" fontId="13" fillId="3" borderId="4" xfId="0" applyFont="1" applyFill="1" applyBorder="1" applyAlignment="1" applyProtection="1">
      <alignment horizontal="left" vertical="center"/>
      <protection locked="0"/>
    </xf>
    <xf numFmtId="0" fontId="13" fillId="3" borderId="16" xfId="0" applyFon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vertical="center" shrinkToFit="1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4" xfId="0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vertical="center" shrinkToFit="1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right" vertical="center" wrapText="1"/>
      <protection locked="0"/>
    </xf>
    <xf numFmtId="0" fontId="0" fillId="3" borderId="45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right" vertical="center" wrapText="1"/>
      <protection locked="0"/>
    </xf>
    <xf numFmtId="0" fontId="0" fillId="3" borderId="46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3" borderId="42" xfId="0" applyFill="1" applyBorder="1" applyAlignment="1" applyProtection="1">
      <alignment horizontal="left" vertical="center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44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sheetPr codeName="Sheet1"/>
  <dimension ref="B1:J45"/>
  <sheetViews>
    <sheetView showGridLines="0" tabSelected="1" view="pageBreakPreview" zoomScale="85" zoomScaleNormal="100" zoomScaleSheetLayoutView="85" workbookViewId="0">
      <pane ySplit="14" topLeftCell="A15" activePane="bottomLeft" state="frozen"/>
      <selection pane="bottomLeft" activeCell="D8" sqref="D8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5" width="7.125" style="10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H1" s="60" t="s">
        <v>61</v>
      </c>
    </row>
    <row r="2" spans="2:9" ht="7.5" customHeight="1">
      <c r="H2" s="59"/>
    </row>
    <row r="3" spans="2:9" ht="27" customHeight="1">
      <c r="B3" s="109" t="s">
        <v>14</v>
      </c>
      <c r="C3" s="110"/>
      <c r="D3" s="110"/>
      <c r="E3" s="110"/>
      <c r="F3" s="110"/>
      <c r="G3" s="110"/>
      <c r="H3" s="110"/>
    </row>
    <row r="4" spans="2:9" ht="7.5" customHeight="1"/>
    <row r="5" spans="2:9">
      <c r="B5" t="s">
        <v>0</v>
      </c>
    </row>
    <row r="6" spans="2:9" ht="7.5" customHeight="1"/>
    <row r="7" spans="2:9">
      <c r="E7"/>
      <c r="F7" s="16" t="s">
        <v>19</v>
      </c>
      <c r="G7" s="1"/>
      <c r="H7" s="124"/>
      <c r="I7" s="17"/>
    </row>
    <row r="8" spans="2:9">
      <c r="F8" s="16" t="s">
        <v>1</v>
      </c>
      <c r="G8" s="1"/>
      <c r="H8" s="124"/>
    </row>
    <row r="9" spans="2:9">
      <c r="F9" s="18" t="s">
        <v>2</v>
      </c>
      <c r="G9" s="2"/>
      <c r="H9" s="125"/>
    </row>
    <row r="10" spans="2:9">
      <c r="F10" s="5"/>
      <c r="G10" s="5"/>
      <c r="H10" s="5"/>
    </row>
    <row r="11" spans="2:9" ht="37.5" customHeight="1">
      <c r="B11" s="111" t="s">
        <v>68</v>
      </c>
      <c r="C11" s="111"/>
      <c r="D11" s="111"/>
      <c r="E11" s="111"/>
      <c r="F11" s="111"/>
      <c r="G11" s="111"/>
      <c r="H11" s="111"/>
    </row>
    <row r="12" spans="2:9" ht="13.5" customHeight="1">
      <c r="F12" s="5"/>
      <c r="G12" s="5"/>
      <c r="H12" s="5"/>
    </row>
    <row r="13" spans="2:9">
      <c r="B13" s="112" t="s">
        <v>3</v>
      </c>
      <c r="C13" s="112"/>
      <c r="D13" s="112"/>
      <c r="E13" s="112"/>
      <c r="F13" s="112"/>
      <c r="G13" s="112"/>
      <c r="H13" s="112"/>
    </row>
    <row r="14" spans="2:9" ht="26.25" customHeight="1" thickBot="1">
      <c r="B14" s="13" t="s">
        <v>4</v>
      </c>
      <c r="C14" s="13" t="s">
        <v>5</v>
      </c>
      <c r="D14" s="14" t="s">
        <v>6</v>
      </c>
      <c r="E14" s="15" t="s">
        <v>7</v>
      </c>
      <c r="F14" s="13" t="s">
        <v>8</v>
      </c>
      <c r="G14" s="13" t="s">
        <v>18</v>
      </c>
      <c r="H14" s="13" t="s">
        <v>9</v>
      </c>
    </row>
    <row r="15" spans="2:9" ht="47.25">
      <c r="B15" s="114" t="s">
        <v>11</v>
      </c>
      <c r="C15" s="7" t="s">
        <v>62</v>
      </c>
      <c r="D15" s="8" t="s">
        <v>10</v>
      </c>
      <c r="E15" s="75">
        <v>1</v>
      </c>
      <c r="F15" s="126" t="s">
        <v>31</v>
      </c>
      <c r="G15" s="79"/>
      <c r="H15" s="84" t="s">
        <v>66</v>
      </c>
    </row>
    <row r="16" spans="2:9" ht="47.25">
      <c r="B16" s="123"/>
      <c r="C16" s="81" t="s">
        <v>63</v>
      </c>
      <c r="D16" s="82" t="s">
        <v>59</v>
      </c>
      <c r="E16" s="76">
        <v>1</v>
      </c>
      <c r="F16" s="127" t="s">
        <v>31</v>
      </c>
      <c r="G16" s="83"/>
      <c r="H16" s="85" t="s">
        <v>67</v>
      </c>
    </row>
    <row r="17" spans="2:8">
      <c r="B17" s="115"/>
      <c r="C17" s="45" t="s">
        <v>25</v>
      </c>
      <c r="D17" s="78" t="s">
        <v>10</v>
      </c>
      <c r="E17" s="80">
        <v>0.25</v>
      </c>
      <c r="F17" s="128" t="s">
        <v>31</v>
      </c>
      <c r="G17" s="44">
        <f>IF(F17="○",E17,"")</f>
        <v>0.25</v>
      </c>
      <c r="H17" s="90" t="s">
        <v>69</v>
      </c>
    </row>
    <row r="18" spans="2:8" ht="31.5" customHeight="1">
      <c r="B18" s="89" t="s">
        <v>34</v>
      </c>
      <c r="C18" s="47" t="s">
        <v>70</v>
      </c>
      <c r="D18" s="48" t="s">
        <v>17</v>
      </c>
      <c r="E18" s="11">
        <v>1</v>
      </c>
      <c r="F18" s="129"/>
      <c r="G18" s="46" t="str">
        <f>IF(F18="○",E18,"")</f>
        <v/>
      </c>
      <c r="H18" s="77"/>
    </row>
    <row r="19" spans="2:8" ht="31.5">
      <c r="B19" s="114" t="s">
        <v>26</v>
      </c>
      <c r="C19" s="51" t="s">
        <v>27</v>
      </c>
      <c r="D19" s="52" t="s">
        <v>12</v>
      </c>
      <c r="E19" s="53">
        <v>0.84</v>
      </c>
      <c r="F19" s="129" t="s">
        <v>31</v>
      </c>
      <c r="G19" s="46">
        <f>IF(F19="○",E19,"")</f>
        <v>0.84</v>
      </c>
      <c r="H19" s="77" t="s">
        <v>29</v>
      </c>
    </row>
    <row r="20" spans="2:8" ht="31.5">
      <c r="B20" s="115"/>
      <c r="C20" s="9" t="s">
        <v>28</v>
      </c>
      <c r="D20" s="54" t="s">
        <v>12</v>
      </c>
      <c r="E20" s="55">
        <v>0.17</v>
      </c>
      <c r="F20" s="130" t="s">
        <v>31</v>
      </c>
      <c r="G20" s="12">
        <f t="shared" ref="G20" si="0">IF(F20="○",E20,"")</f>
        <v>0.17</v>
      </c>
      <c r="H20" s="88" t="s">
        <v>30</v>
      </c>
    </row>
    <row r="21" spans="2:8" ht="18.75" customHeight="1">
      <c r="B21" s="120"/>
      <c r="C21" s="132"/>
      <c r="D21" s="133"/>
      <c r="E21" s="134"/>
      <c r="F21" s="128"/>
      <c r="G21" s="46" t="str">
        <f>IF(F21="○",E21,"")</f>
        <v/>
      </c>
      <c r="H21" s="116" t="s">
        <v>60</v>
      </c>
    </row>
    <row r="22" spans="2:8">
      <c r="B22" s="121"/>
      <c r="C22" s="135"/>
      <c r="D22" s="136"/>
      <c r="E22" s="137"/>
      <c r="F22" s="127"/>
      <c r="G22" s="58" t="str">
        <f t="shared" ref="G22:G24" si="1">IF(F22="○",E22,"")</f>
        <v/>
      </c>
      <c r="H22" s="117"/>
    </row>
    <row r="23" spans="2:8">
      <c r="B23" s="121"/>
      <c r="C23" s="135"/>
      <c r="D23" s="136"/>
      <c r="E23" s="137"/>
      <c r="F23" s="127"/>
      <c r="G23" s="58" t="str">
        <f t="shared" si="1"/>
        <v/>
      </c>
      <c r="H23" s="117"/>
    </row>
    <row r="24" spans="2:8" ht="19.5" thickBot="1">
      <c r="B24" s="122"/>
      <c r="C24" s="138"/>
      <c r="D24" s="139"/>
      <c r="E24" s="140"/>
      <c r="F24" s="131"/>
      <c r="G24" s="12" t="str">
        <f t="shared" si="1"/>
        <v/>
      </c>
      <c r="H24" s="118"/>
    </row>
    <row r="25" spans="2:8">
      <c r="D25" s="6" t="s">
        <v>50</v>
      </c>
      <c r="E25" s="4" t="s">
        <v>71</v>
      </c>
      <c r="F25" s="4">
        <f>SUM(G15:G24,E33:E36)</f>
        <v>1.2599999999999998</v>
      </c>
      <c r="G25" s="4"/>
      <c r="H25" s="19" t="s">
        <v>20</v>
      </c>
    </row>
    <row r="26" spans="2:8" ht="7.5" customHeight="1">
      <c r="D26" s="6"/>
      <c r="E26" s="4"/>
      <c r="F26" s="4"/>
      <c r="G26" s="4"/>
      <c r="H26" s="20"/>
    </row>
    <row r="27" spans="2:8" ht="7.5" customHeight="1">
      <c r="B27" s="21"/>
      <c r="C27" s="21"/>
      <c r="D27" s="22"/>
      <c r="E27" s="23"/>
      <c r="F27" s="23"/>
      <c r="G27" s="23"/>
      <c r="H27" s="24"/>
    </row>
    <row r="28" spans="2:8" ht="16.5" customHeight="1">
      <c r="B28" s="25" t="s">
        <v>72</v>
      </c>
      <c r="C28" s="28"/>
      <c r="D28" s="29"/>
      <c r="E28" s="30"/>
      <c r="F28" s="30"/>
      <c r="G28" s="30"/>
      <c r="H28" s="31"/>
    </row>
    <row r="29" spans="2:8" ht="16.5" customHeight="1">
      <c r="B29" s="26" t="s">
        <v>49</v>
      </c>
      <c r="D29" s="6"/>
      <c r="E29" s="4"/>
      <c r="F29" s="4"/>
      <c r="G29" s="4"/>
      <c r="H29" s="32"/>
    </row>
    <row r="30" spans="2:8" ht="16.5" customHeight="1">
      <c r="B30" s="27" t="s">
        <v>32</v>
      </c>
      <c r="C30" s="33"/>
      <c r="D30" s="34"/>
      <c r="E30" s="35"/>
      <c r="F30" s="35"/>
      <c r="G30" s="35"/>
      <c r="H30" s="36"/>
    </row>
    <row r="31" spans="2:8" ht="7.5" customHeight="1">
      <c r="B31" s="37"/>
      <c r="D31" s="6"/>
      <c r="E31" s="4"/>
      <c r="F31" s="4"/>
      <c r="G31" s="4"/>
      <c r="H31" s="20"/>
    </row>
    <row r="32" spans="2:8" ht="26.25" customHeight="1">
      <c r="B32" s="38" t="s">
        <v>4</v>
      </c>
      <c r="C32" s="97" t="s">
        <v>5</v>
      </c>
      <c r="D32" s="97"/>
      <c r="E32" s="38" t="s">
        <v>7</v>
      </c>
      <c r="F32" s="119" t="s">
        <v>9</v>
      </c>
      <c r="G32" s="119"/>
      <c r="H32" s="119"/>
    </row>
    <row r="33" spans="2:10" ht="18.75" customHeight="1">
      <c r="B33" s="113" t="s">
        <v>21</v>
      </c>
      <c r="C33" s="141"/>
      <c r="D33" s="142"/>
      <c r="E33" s="143"/>
      <c r="F33" s="141"/>
      <c r="G33" s="144"/>
      <c r="H33" s="142"/>
    </row>
    <row r="34" spans="2:10" ht="18.75" customHeight="1">
      <c r="B34" s="113"/>
      <c r="C34" s="145"/>
      <c r="D34" s="146"/>
      <c r="E34" s="147"/>
      <c r="F34" s="145"/>
      <c r="G34" s="148"/>
      <c r="H34" s="146"/>
    </row>
    <row r="35" spans="2:10">
      <c r="B35" s="101" t="s">
        <v>48</v>
      </c>
      <c r="C35" s="149"/>
      <c r="D35" s="150"/>
      <c r="E35" s="57" t="str">
        <f>IF(C35&lt;&gt;"",1,"")</f>
        <v/>
      </c>
      <c r="F35" s="103" t="str">
        <f>IF(AND(C35&lt;&gt;"病態生理学", C35&lt;&gt;"東洋医学",C35&lt;&gt;"医薬品化学",C35&lt;&gt;"放射薬品学",C35&lt;&gt;"毒性学",C35&lt;&gt;""), "Q3・Q4で各1単位", "")</f>
        <v/>
      </c>
      <c r="G35" s="104"/>
      <c r="H35" s="105"/>
    </row>
    <row r="36" spans="2:10">
      <c r="B36" s="102"/>
      <c r="C36" s="151"/>
      <c r="D36" s="152"/>
      <c r="E36" s="56" t="str">
        <f>IF(C36&lt;&gt;"",1,"")</f>
        <v/>
      </c>
      <c r="F36" s="106" t="str">
        <f>IF(AND(C36&lt;&gt;"病態生理学", C36&lt;&gt;"東洋医学",C36&lt;&gt;"医薬品化学",C36&lt;&gt;"放射薬品学",C36&lt;&gt;"毒性学",C36&lt;&gt;""), "Q3・Q4で各1単位", "")</f>
        <v/>
      </c>
      <c r="G36" s="107"/>
      <c r="H36" s="108"/>
    </row>
    <row r="37" spans="2:10">
      <c r="D37" s="6"/>
      <c r="E37" s="4"/>
      <c r="F37" s="4"/>
      <c r="G37" s="4"/>
      <c r="H37" s="20"/>
    </row>
    <row r="38" spans="2:10" ht="18.75" customHeight="1">
      <c r="B38" s="98" t="s">
        <v>73</v>
      </c>
      <c r="C38" s="99"/>
      <c r="D38" s="99"/>
      <c r="E38" s="99"/>
      <c r="F38" s="99"/>
      <c r="G38" s="99"/>
      <c r="H38" s="100"/>
    </row>
    <row r="39" spans="2:10" ht="13.5" customHeight="1">
      <c r="B39" s="94"/>
      <c r="C39" s="95"/>
      <c r="D39" s="95"/>
      <c r="E39" s="95"/>
      <c r="F39" s="95"/>
      <c r="G39" s="95"/>
      <c r="H39" s="96"/>
    </row>
    <row r="40" spans="2:10" ht="18.75" customHeight="1">
      <c r="B40" s="94" t="s">
        <v>74</v>
      </c>
      <c r="C40" s="95"/>
      <c r="D40" s="95"/>
      <c r="E40" s="95"/>
      <c r="F40" s="95"/>
      <c r="G40" s="95"/>
      <c r="H40" s="96"/>
      <c r="I40" s="43"/>
      <c r="J40" s="43"/>
    </row>
    <row r="41" spans="2:10" ht="13.5" customHeight="1">
      <c r="B41" s="94"/>
      <c r="C41" s="95"/>
      <c r="D41" s="95"/>
      <c r="E41" s="95"/>
      <c r="F41" s="95"/>
      <c r="G41" s="95"/>
      <c r="H41" s="96"/>
      <c r="I41" s="43"/>
      <c r="J41" s="43"/>
    </row>
    <row r="42" spans="2:10">
      <c r="B42" s="39" t="s">
        <v>22</v>
      </c>
      <c r="C42" s="40"/>
      <c r="D42" s="40"/>
      <c r="E42" s="40"/>
      <c r="F42" s="40"/>
      <c r="G42" s="40"/>
      <c r="H42" s="41"/>
      <c r="I42" s="42"/>
      <c r="J42" s="42"/>
    </row>
    <row r="43" spans="2:10">
      <c r="H43" s="49" t="s">
        <v>100</v>
      </c>
    </row>
    <row r="44" spans="2:10">
      <c r="H44" s="10" t="s">
        <v>15</v>
      </c>
    </row>
    <row r="45" spans="2:10">
      <c r="H45" s="10" t="s">
        <v>16</v>
      </c>
    </row>
  </sheetData>
  <sheetProtection algorithmName="SHA-512" hashValue="NRWQQTujQtYKSfD9gD8vr1zy/AnK2vV9ji/y3ybZCvL/a54mKC0HlSyPgNbJXy4PyYYsbOVk68oq3Ft4ukWhyw==" saltValue="p4/3Y5gW+1WOi74iRibFSw==" spinCount="100000" sheet="1" objects="1" scenarios="1"/>
  <mergeCells count="21">
    <mergeCell ref="B3:H3"/>
    <mergeCell ref="B11:H11"/>
    <mergeCell ref="B13:H13"/>
    <mergeCell ref="B33:B34"/>
    <mergeCell ref="B19:B20"/>
    <mergeCell ref="H21:H24"/>
    <mergeCell ref="F32:H32"/>
    <mergeCell ref="F33:H33"/>
    <mergeCell ref="F34:H34"/>
    <mergeCell ref="B21:B24"/>
    <mergeCell ref="B15:B17"/>
    <mergeCell ref="B40:H41"/>
    <mergeCell ref="C32:D32"/>
    <mergeCell ref="C33:D33"/>
    <mergeCell ref="C34:D34"/>
    <mergeCell ref="B38:H39"/>
    <mergeCell ref="B35:B36"/>
    <mergeCell ref="C35:D35"/>
    <mergeCell ref="C36:D36"/>
    <mergeCell ref="F35:H35"/>
    <mergeCell ref="F36:H36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80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00F32C6-E008-4BBF-9D2A-27CFECFC36ED}">
          <x14:formula1>
            <xm:f>③マスター!$B$2:$B$3</xm:f>
          </x14:formula1>
          <xm:sqref>D21:D24</xm:sqref>
        </x14:dataValidation>
        <x14:dataValidation type="list" allowBlank="1" showInputMessage="1" showErrorMessage="1" xr:uid="{F917E808-3E9C-43F2-8620-67C4FE571FA7}">
          <x14:formula1>
            <xm:f>③マスター!$A$2:$A$3</xm:f>
          </x14:formula1>
          <xm:sqref>F15:F24</xm:sqref>
        </x14:dataValidation>
        <x14:dataValidation type="list" allowBlank="1" showInputMessage="1" showErrorMessage="1" xr:uid="{0C39FA9B-736F-4E10-8B27-BAEF26E49F5A}">
          <x14:formula1>
            <xm:f>③マスター!$C$2:$C$15</xm:f>
          </x14:formula1>
          <xm:sqref>C21:C24</xm:sqref>
        </x14:dataValidation>
        <x14:dataValidation type="list" allowBlank="1" showInputMessage="1" showErrorMessage="1" xr:uid="{04625785-2427-4D43-BD79-5630E97A86E9}">
          <x14:formula1>
            <xm:f>③マスター!$G$2:$G$19</xm:f>
          </x14:formula1>
          <xm:sqref>C35:D36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287-7C6E-4415-BDB0-DD7539B25723}">
  <dimension ref="A1:P2"/>
  <sheetViews>
    <sheetView topLeftCell="B1" workbookViewId="0">
      <selection activeCell="P3" sqref="P3"/>
    </sheetView>
  </sheetViews>
  <sheetFormatPr defaultRowHeight="18.75"/>
  <cols>
    <col min="1" max="1" width="17.25" bestFit="1" customWidth="1"/>
    <col min="2" max="2" width="11" bestFit="1" customWidth="1"/>
    <col min="3" max="4" width="11" customWidth="1"/>
    <col min="5" max="5" width="9.875" customWidth="1"/>
    <col min="6" max="8" width="15.125" bestFit="1" customWidth="1"/>
    <col min="9" max="12" width="16.125" customWidth="1"/>
    <col min="13" max="14" width="15.125" bestFit="1" customWidth="1"/>
    <col min="15" max="16" width="17.25" bestFit="1" customWidth="1"/>
  </cols>
  <sheetData>
    <row r="1" spans="1:16" s="5" customFormat="1" ht="37.5">
      <c r="A1" s="3" t="s">
        <v>1</v>
      </c>
      <c r="B1" s="3" t="s">
        <v>2</v>
      </c>
      <c r="C1" s="61" t="s">
        <v>62</v>
      </c>
      <c r="D1" s="86" t="s">
        <v>63</v>
      </c>
      <c r="E1" s="63" t="s">
        <v>25</v>
      </c>
      <c r="F1" s="62" t="s">
        <v>70</v>
      </c>
      <c r="G1" s="64" t="s">
        <v>27</v>
      </c>
      <c r="H1" s="65" t="s">
        <v>28</v>
      </c>
      <c r="I1" s="64" t="s">
        <v>51</v>
      </c>
      <c r="J1" s="64" t="s">
        <v>52</v>
      </c>
      <c r="K1" s="64" t="s">
        <v>53</v>
      </c>
      <c r="L1" s="64" t="s">
        <v>54</v>
      </c>
      <c r="M1" s="3" t="s">
        <v>23</v>
      </c>
      <c r="N1" s="3" t="s">
        <v>24</v>
      </c>
      <c r="O1" s="87" t="s">
        <v>64</v>
      </c>
      <c r="P1" s="87" t="s">
        <v>65</v>
      </c>
    </row>
    <row r="2" spans="1:16">
      <c r="A2" s="50">
        <f>①履修登録申請書!H8</f>
        <v>0</v>
      </c>
      <c r="B2" s="50">
        <f>①履修登録申請書!H9</f>
        <v>0</v>
      </c>
      <c r="C2" s="50">
        <f ca="1">OFFSET(①履修登録申請書!$G$15,COLUMN()-3,0)</f>
        <v>0</v>
      </c>
      <c r="D2" s="50">
        <f ca="1">OFFSET(①履修登録申請書!$G$15,COLUMN()-3,0)</f>
        <v>0</v>
      </c>
      <c r="E2" s="50">
        <f ca="1">OFFSET(①履修登録申請書!$G$15,COLUMN()-3,0)</f>
        <v>0.25</v>
      </c>
      <c r="F2" s="50" t="str">
        <f ca="1">OFFSET(①履修登録申請書!$G$15,COLUMN()-3,0)</f>
        <v/>
      </c>
      <c r="G2" s="50">
        <f ca="1">OFFSET(①履修登録申請書!$G$15,COLUMN()-3,0)</f>
        <v>0.84</v>
      </c>
      <c r="H2" s="50">
        <f ca="1">OFFSET(①履修登録申請書!$G$15,COLUMN()-3,0)</f>
        <v>0.17</v>
      </c>
      <c r="I2" s="50" t="str">
        <f ca="1">OFFSET(①履修登録申請書!$G$15,COLUMN()-3,0)</f>
        <v/>
      </c>
      <c r="J2" s="50" t="str">
        <f ca="1">OFFSET(①履修登録申請書!$G$15,COLUMN()-3,0)</f>
        <v/>
      </c>
      <c r="K2" s="50" t="str">
        <f ca="1">OFFSET(①履修登録申請書!$G$15,COLUMN()-3,0)</f>
        <v/>
      </c>
      <c r="L2" s="50" t="str">
        <f ca="1">OFFSET(①履修登録申請書!$G$15,COLUMN()-3,0)</f>
        <v/>
      </c>
      <c r="M2" s="50">
        <f>①履修登録申請書!E33</f>
        <v>0</v>
      </c>
      <c r="N2" s="50">
        <f>①履修登録申請書!E34</f>
        <v>0</v>
      </c>
      <c r="O2" s="50" t="str">
        <f>①履修登録申請書!E35</f>
        <v/>
      </c>
      <c r="P2" s="50" t="str">
        <f>①履修登録申請書!E36</f>
        <v/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sheetPr codeName="Sheet2"/>
  <dimension ref="A1:I19"/>
  <sheetViews>
    <sheetView workbookViewId="0"/>
  </sheetViews>
  <sheetFormatPr defaultRowHeight="18.75"/>
  <cols>
    <col min="2" max="2" width="11" bestFit="1" customWidth="1"/>
    <col min="3" max="3" width="56.75" bestFit="1" customWidth="1"/>
    <col min="4" max="4" width="11" bestFit="1" customWidth="1"/>
    <col min="5" max="5" width="7.125" bestFit="1" customWidth="1"/>
    <col min="6" max="6" width="29.625" bestFit="1" customWidth="1"/>
    <col min="7" max="7" width="23.5" bestFit="1" customWidth="1"/>
    <col min="8" max="8" width="7.125" bestFit="1" customWidth="1"/>
    <col min="9" max="9" width="19.375" bestFit="1" customWidth="1"/>
  </cols>
  <sheetData>
    <row r="1" spans="1:9">
      <c r="A1" s="66" t="s">
        <v>8</v>
      </c>
      <c r="B1" s="67" t="s">
        <v>6</v>
      </c>
      <c r="C1" s="69" t="s">
        <v>75</v>
      </c>
      <c r="D1" s="69" t="s">
        <v>6</v>
      </c>
      <c r="E1" s="69" t="s">
        <v>7</v>
      </c>
      <c r="F1" s="69" t="s">
        <v>9</v>
      </c>
      <c r="G1" s="73" t="s">
        <v>35</v>
      </c>
      <c r="H1" s="73" t="s">
        <v>7</v>
      </c>
      <c r="I1" s="73" t="s">
        <v>9</v>
      </c>
    </row>
    <row r="2" spans="1:9">
      <c r="A2" s="66" t="s">
        <v>13</v>
      </c>
      <c r="B2" s="68" t="s">
        <v>10</v>
      </c>
      <c r="C2" s="70"/>
      <c r="D2" s="70"/>
      <c r="E2" s="70"/>
      <c r="F2" s="70"/>
      <c r="G2" s="74"/>
      <c r="H2" s="74"/>
      <c r="I2" s="74"/>
    </row>
    <row r="3" spans="1:9" ht="37.5">
      <c r="A3" s="66"/>
      <c r="B3" s="67" t="s">
        <v>33</v>
      </c>
      <c r="C3" s="69" t="s">
        <v>76</v>
      </c>
      <c r="D3" s="71" t="s">
        <v>10</v>
      </c>
      <c r="E3" s="69">
        <v>1</v>
      </c>
      <c r="F3" s="92" t="s">
        <v>92</v>
      </c>
      <c r="G3" s="73" t="s">
        <v>36</v>
      </c>
      <c r="H3" s="73">
        <v>1</v>
      </c>
      <c r="I3" s="73" t="s">
        <v>58</v>
      </c>
    </row>
    <row r="4" spans="1:9" ht="37.5">
      <c r="A4" s="67"/>
      <c r="B4" s="67"/>
      <c r="C4" s="69" t="s">
        <v>77</v>
      </c>
      <c r="D4" s="72" t="s">
        <v>10</v>
      </c>
      <c r="E4" s="69">
        <v>1.5</v>
      </c>
      <c r="F4" s="93" t="s">
        <v>91</v>
      </c>
      <c r="G4" s="73" t="s">
        <v>37</v>
      </c>
      <c r="H4" s="73">
        <v>1</v>
      </c>
      <c r="I4" s="73" t="s">
        <v>58</v>
      </c>
    </row>
    <row r="5" spans="1:9">
      <c r="A5" s="67"/>
      <c r="B5" s="67"/>
      <c r="C5" s="69" t="s">
        <v>78</v>
      </c>
      <c r="D5" s="72" t="s">
        <v>10</v>
      </c>
      <c r="E5" s="69">
        <v>2</v>
      </c>
      <c r="F5" s="69" t="s">
        <v>57</v>
      </c>
      <c r="G5" s="73" t="s">
        <v>38</v>
      </c>
      <c r="H5" s="73">
        <v>1</v>
      </c>
      <c r="I5" s="73" t="s">
        <v>58</v>
      </c>
    </row>
    <row r="6" spans="1:9">
      <c r="A6" s="67"/>
      <c r="B6" s="67"/>
      <c r="C6" s="69" t="s">
        <v>79</v>
      </c>
      <c r="D6" s="71" t="s">
        <v>12</v>
      </c>
      <c r="E6" s="69">
        <v>0.75</v>
      </c>
      <c r="F6" s="69" t="s">
        <v>55</v>
      </c>
      <c r="G6" s="73" t="s">
        <v>39</v>
      </c>
      <c r="H6" s="73">
        <v>1</v>
      </c>
      <c r="I6" s="73" t="s">
        <v>58</v>
      </c>
    </row>
    <row r="7" spans="1:9">
      <c r="A7" s="67"/>
      <c r="B7" s="67"/>
      <c r="C7" s="69" t="s">
        <v>80</v>
      </c>
      <c r="D7" s="91" t="s">
        <v>89</v>
      </c>
      <c r="E7" s="69">
        <v>1</v>
      </c>
      <c r="F7" s="69"/>
      <c r="G7" s="73" t="s">
        <v>40</v>
      </c>
      <c r="H7" s="73">
        <v>1</v>
      </c>
      <c r="I7" s="73" t="s">
        <v>58</v>
      </c>
    </row>
    <row r="8" spans="1:9">
      <c r="A8" s="67"/>
      <c r="B8" s="67"/>
      <c r="C8" s="69" t="s">
        <v>81</v>
      </c>
      <c r="D8" s="72" t="s">
        <v>12</v>
      </c>
      <c r="E8" s="69">
        <v>1</v>
      </c>
      <c r="F8" s="69" t="s">
        <v>93</v>
      </c>
      <c r="G8" s="73" t="s">
        <v>41</v>
      </c>
      <c r="H8" s="73">
        <v>1</v>
      </c>
      <c r="I8" s="73" t="s">
        <v>58</v>
      </c>
    </row>
    <row r="9" spans="1:9">
      <c r="A9" s="67"/>
      <c r="B9" s="67"/>
      <c r="C9" s="69" t="s">
        <v>82</v>
      </c>
      <c r="D9" s="72" t="s">
        <v>12</v>
      </c>
      <c r="E9" s="69">
        <v>1</v>
      </c>
      <c r="F9" s="69" t="s">
        <v>93</v>
      </c>
      <c r="G9" s="73" t="s">
        <v>42</v>
      </c>
      <c r="H9" s="73">
        <v>1</v>
      </c>
      <c r="I9" s="73" t="s">
        <v>58</v>
      </c>
    </row>
    <row r="10" spans="1:9">
      <c r="A10" s="67"/>
      <c r="B10" s="67"/>
      <c r="C10" s="69" t="s">
        <v>83</v>
      </c>
      <c r="D10" s="72" t="s">
        <v>12</v>
      </c>
      <c r="E10" s="69">
        <v>2</v>
      </c>
      <c r="F10" s="69"/>
      <c r="G10" s="73" t="s">
        <v>43</v>
      </c>
      <c r="H10" s="73">
        <v>1</v>
      </c>
      <c r="I10" s="73" t="s">
        <v>58</v>
      </c>
    </row>
    <row r="11" spans="1:9">
      <c r="A11" s="67"/>
      <c r="B11" s="67"/>
      <c r="C11" s="69" t="s">
        <v>84</v>
      </c>
      <c r="D11" s="72" t="s">
        <v>12</v>
      </c>
      <c r="E11" s="69">
        <v>0.75</v>
      </c>
      <c r="F11" s="69" t="s">
        <v>90</v>
      </c>
      <c r="G11" s="73" t="s">
        <v>44</v>
      </c>
      <c r="H11" s="73">
        <v>1</v>
      </c>
      <c r="I11" s="73" t="s">
        <v>58</v>
      </c>
    </row>
    <row r="12" spans="1:9">
      <c r="A12" s="67"/>
      <c r="B12" s="67"/>
      <c r="C12" s="69" t="s">
        <v>85</v>
      </c>
      <c r="D12" s="91" t="s">
        <v>33</v>
      </c>
      <c r="E12" s="69">
        <v>0.75</v>
      </c>
      <c r="F12" s="69" t="s">
        <v>94</v>
      </c>
      <c r="G12" s="73" t="s">
        <v>95</v>
      </c>
      <c r="H12" s="73">
        <v>1</v>
      </c>
      <c r="I12" s="73"/>
    </row>
    <row r="13" spans="1:9">
      <c r="A13" s="67"/>
      <c r="B13" s="67"/>
      <c r="C13" s="69" t="s">
        <v>86</v>
      </c>
      <c r="D13" s="72" t="s">
        <v>12</v>
      </c>
      <c r="E13" s="69">
        <v>1</v>
      </c>
      <c r="F13" s="69"/>
      <c r="G13" s="73" t="s">
        <v>45</v>
      </c>
      <c r="H13" s="73">
        <v>1</v>
      </c>
      <c r="I13" s="73" t="s">
        <v>58</v>
      </c>
    </row>
    <row r="14" spans="1:9">
      <c r="A14" s="67"/>
      <c r="B14" s="67"/>
      <c r="C14" s="69" t="s">
        <v>87</v>
      </c>
      <c r="D14" s="72" t="s">
        <v>12</v>
      </c>
      <c r="E14" s="69">
        <v>1</v>
      </c>
      <c r="F14" s="69" t="s">
        <v>56</v>
      </c>
      <c r="G14" s="73" t="s">
        <v>46</v>
      </c>
      <c r="H14" s="73">
        <v>1</v>
      </c>
      <c r="I14" s="73" t="s">
        <v>58</v>
      </c>
    </row>
    <row r="15" spans="1:9">
      <c r="A15" s="67"/>
      <c r="B15" s="67"/>
      <c r="C15" s="69" t="s">
        <v>88</v>
      </c>
      <c r="D15" s="72" t="s">
        <v>12</v>
      </c>
      <c r="E15" s="69">
        <v>1</v>
      </c>
      <c r="F15" s="69"/>
      <c r="G15" s="73" t="s">
        <v>47</v>
      </c>
      <c r="H15" s="73">
        <v>1</v>
      </c>
      <c r="I15" s="73" t="s">
        <v>58</v>
      </c>
    </row>
    <row r="16" spans="1:9">
      <c r="G16" s="73" t="s">
        <v>96</v>
      </c>
      <c r="H16" s="73">
        <v>1</v>
      </c>
      <c r="I16" s="73"/>
    </row>
    <row r="17" spans="7:9">
      <c r="G17" s="73" t="s">
        <v>97</v>
      </c>
      <c r="H17" s="73">
        <v>1</v>
      </c>
      <c r="I17" s="73"/>
    </row>
    <row r="18" spans="7:9">
      <c r="G18" s="73" t="s">
        <v>98</v>
      </c>
      <c r="H18" s="73">
        <v>1</v>
      </c>
      <c r="I18" s="73"/>
    </row>
    <row r="19" spans="7:9">
      <c r="G19" s="73" t="s">
        <v>99</v>
      </c>
      <c r="H19" s="73">
        <v>1</v>
      </c>
      <c r="I19" s="73"/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35064-6B4A-4E10-87DA-1443E965DD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廣瀬 達也</cp:lastModifiedBy>
  <cp:revision/>
  <cp:lastPrinted>2023-08-07T09:00:11Z</cp:lastPrinted>
  <dcterms:created xsi:type="dcterms:W3CDTF">2015-06-05T18:19:34Z</dcterms:created>
  <dcterms:modified xsi:type="dcterms:W3CDTF">2024-11-26T07:44:24Z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