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4（R6）\04_履修登録\04-3_冬学期\03-3-2_履修登録申請書_配付版\"/>
    </mc:Choice>
  </mc:AlternateContent>
  <xr:revisionPtr revIDLastSave="0" documentId="13_ncr:1_{F15B022B-AB26-450E-A66E-547A74C58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" l="1"/>
  <c r="P2" i="4"/>
  <c r="O2" i="4"/>
  <c r="N2" i="4"/>
  <c r="M2" i="4"/>
  <c r="L2" i="4"/>
  <c r="K2" i="4"/>
  <c r="F2" i="4"/>
  <c r="E2" i="4"/>
  <c r="D2" i="4"/>
  <c r="C2" i="4"/>
  <c r="G27" i="3" l="1"/>
  <c r="G26" i="3"/>
  <c r="G25" i="3"/>
  <c r="G24" i="3"/>
  <c r="G23" i="3"/>
  <c r="G22" i="3"/>
  <c r="J2" i="4" s="1"/>
  <c r="G21" i="3"/>
  <c r="I2" i="4" s="1"/>
  <c r="G20" i="3"/>
  <c r="H2" i="4" s="1"/>
  <c r="G19" i="3"/>
  <c r="G2" i="4" s="1"/>
  <c r="G18" i="3"/>
  <c r="B2" i="4"/>
  <c r="A2" i="4"/>
  <c r="F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</authors>
  <commentList>
    <comment ref="G15" authorId="0" shapeId="0" xr:uid="{FE4789BE-0911-4CE3-8E71-CD3E0F818249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7" authorId="0" shapeId="0" xr:uid="{E915A46D-F8D3-4439-ACC1-1EAC353B8E65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<sst xmlns="http://schemas.openxmlformats.org/spreadsheetml/2006/main" count="92" uniqueCount="59">
  <si>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</si>
  <si>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</si>
  <si>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</si>
  <si>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</si>
  <si>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</si>
  <si>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</si>
  <si>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</si>
  <si>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</si>
  <si>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</si>
  <si>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</si>
  <si>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</si>
  <si>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1"/>
  </si>
  <si>
    <t>必修</t>
    <rPh sb="0" eb="2">
      <t>ヒッシュウ</t>
    </rPh>
    <phoneticPr fontId="1"/>
  </si>
  <si>
    <t>選択</t>
    <rPh sb="0" eb="2">
      <t>センタク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</si>
  <si>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</si>
  <si>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</si>
  <si>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</si>
  <si>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</si>
  <si>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薬理学Ⅰ</t>
    <rPh sb="0" eb="3">
      <t>ヤクリガク</t>
    </rPh>
    <phoneticPr fontId="1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</si>
  <si>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</si>
  <si>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</si>
  <si>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○</t>
  </si>
  <si>
    <t>提出日</t>
    <rPh sb="0" eb="2">
      <t>テイシュツ</t>
    </rPh>
    <rPh sb="2" eb="3">
      <t>ビ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</si>
  <si>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theme="1"/>
        <rFont val="Yu Gothic"/>
        <family val="3"/>
        <charset val="128"/>
        <scheme val="minor"/>
      </rPr>
      <t>共通教育科目含む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キョウツウ</t>
    </rPh>
    <rPh sb="18" eb="20">
      <t>キョウイク</t>
    </rPh>
    <rPh sb="20" eb="22">
      <t>カモク</t>
    </rPh>
    <rPh sb="22" eb="23">
      <t>フク</t>
    </rPh>
    <phoneticPr fontId="2"/>
  </si>
  <si>
    <t>単位</t>
    <rPh sb="0" eb="2">
      <t>タンイ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</si>
  <si>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共通教育科目の履修登録は別途，学務情報システムから行ってください。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14" eb="16">
      <t>ベット</t>
    </rPh>
    <rPh sb="17" eb="19">
      <t>ガクム</t>
    </rPh>
    <rPh sb="19" eb="21">
      <t>ジョウホウ</t>
    </rPh>
    <rPh sb="27" eb="28">
      <t>オコナ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</si>
  <si>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</si>
  <si>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・共通教育科目の履修登録は、基幹教育学務係からの指示に従い，学務情報システムから行ってください。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</si>
  <si>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</si>
  <si>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</si>
  <si>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※オレンジのセルが入力箇所です。</t>
    <phoneticPr fontId="6"/>
  </si>
  <si>
    <t>Q4計算用</t>
    <rPh sb="2" eb="5">
      <t>ケイサンヨウ</t>
    </rPh>
    <phoneticPr fontId="2"/>
  </si>
  <si>
    <t>専門共通科目</t>
    <phoneticPr fontId="2"/>
  </si>
  <si>
    <t>医薬科学基礎ローテーション実習
（生命医科学コース）ⅡＣ</t>
    <rPh sb="17" eb="19">
      <t>セイメイ</t>
    </rPh>
    <rPh sb="19" eb="21">
      <t>イカ</t>
    </rPh>
    <rPh sb="21" eb="22">
      <t>ガク</t>
    </rPh>
    <phoneticPr fontId="1"/>
  </si>
  <si>
    <r>
      <t>※履修登録単位数の上限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phoneticPr fontId="2"/>
  </si>
  <si>
    <t>コース専門科目</t>
    <phoneticPr fontId="2"/>
  </si>
  <si>
    <t>遺伝学Ⅱ</t>
    <rPh sb="0" eb="3">
      <t>イデンガク</t>
    </rPh>
    <phoneticPr fontId="1"/>
  </si>
  <si>
    <t>分子細胞病理学Ⅰ</t>
    <rPh sb="0" eb="2">
      <t>ブンシ</t>
    </rPh>
    <rPh sb="2" eb="4">
      <t>サイボウ</t>
    </rPh>
    <rPh sb="4" eb="7">
      <t>ビョウリガク</t>
    </rPh>
    <phoneticPr fontId="1"/>
  </si>
  <si>
    <t>※Q4，3年次Q1で各1単位</t>
    <rPh sb="5" eb="7">
      <t>ネンジ</t>
    </rPh>
    <rPh sb="10" eb="11">
      <t>カク</t>
    </rPh>
    <rPh sb="12" eb="14">
      <t>タンイ</t>
    </rPh>
    <phoneticPr fontId="2"/>
  </si>
  <si>
    <t>人体病理学Ⅰ</t>
    <rPh sb="0" eb="2">
      <t>ジンタイ</t>
    </rPh>
    <rPh sb="2" eb="5">
      <t>ビョウリガク</t>
    </rPh>
    <phoneticPr fontId="1"/>
  </si>
  <si>
    <t>ウイルス感染学</t>
    <rPh sb="4" eb="6">
      <t>カンセン</t>
    </rPh>
    <rPh sb="6" eb="7">
      <t>ガク</t>
    </rPh>
    <phoneticPr fontId="1"/>
  </si>
  <si>
    <t>細菌感染学Ⅰ</t>
    <rPh sb="0" eb="2">
      <t>サイキン</t>
    </rPh>
    <rPh sb="2" eb="4">
      <t>カンセン</t>
    </rPh>
    <rPh sb="4" eb="5">
      <t>ガク</t>
    </rPh>
    <phoneticPr fontId="2"/>
  </si>
  <si>
    <t>※Q3，Q4で各0.75単位</t>
    <phoneticPr fontId="2"/>
  </si>
  <si>
    <t>細菌感染学Ⅱ</t>
    <rPh sb="0" eb="2">
      <t>サイキン</t>
    </rPh>
    <rPh sb="2" eb="4">
      <t>カンセン</t>
    </rPh>
    <rPh sb="4" eb="5">
      <t>ガク</t>
    </rPh>
    <phoneticPr fontId="2"/>
  </si>
  <si>
    <t>選択</t>
    <rPh sb="0" eb="2">
      <t>センタク</t>
    </rPh>
    <phoneticPr fontId="2"/>
  </si>
  <si>
    <t>※Q4，3年次Q1で各0.75単位</t>
    <rPh sb="5" eb="7">
      <t>ネンジ</t>
    </rPh>
    <rPh sb="10" eb="11">
      <t>カク</t>
    </rPh>
    <rPh sb="15" eb="17">
      <t>タンイ</t>
    </rPh>
    <phoneticPr fontId="2"/>
  </si>
  <si>
    <t>寄生虫学</t>
    <rPh sb="0" eb="3">
      <t>キセイチュウ</t>
    </rPh>
    <rPh sb="3" eb="4">
      <t>ガク</t>
    </rPh>
    <phoneticPr fontId="2"/>
  </si>
  <si>
    <t>免疫学</t>
    <rPh sb="0" eb="3">
      <t>メンエキガク</t>
    </rPh>
    <phoneticPr fontId="2"/>
  </si>
  <si>
    <t>法医学Ⅰ</t>
    <rPh sb="0" eb="3">
      <t>ホウイガク</t>
    </rPh>
    <phoneticPr fontId="1"/>
  </si>
  <si>
    <t>Q4</t>
    <phoneticPr fontId="2"/>
  </si>
  <si>
    <r>
      <t>・</t>
    </r>
    <r>
      <rPr>
        <b/>
        <u/>
        <sz val="10"/>
        <color theme="1"/>
        <rFont val="Yu Gothic"/>
        <family val="3"/>
        <charset val="128"/>
        <scheme val="minor"/>
      </rPr>
      <t xml:space="preserve"> 冬学期（Q4）の履修登録単位数の上限は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12単位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必修科目10単位を除くと，選択科目及び共通教育
　科目の中から</t>
    </r>
    <r>
      <rPr>
        <b/>
        <sz val="10"/>
        <color theme="1"/>
        <rFont val="Yu Gothic"/>
        <family val="3"/>
        <charset val="128"/>
        <scheme val="minor"/>
      </rPr>
      <t>2単位分</t>
    </r>
    <r>
      <rPr>
        <sz val="10"/>
        <color theme="1"/>
        <rFont val="Yu Gothic"/>
        <family val="3"/>
        <charset val="128"/>
        <scheme val="minor"/>
      </rPr>
      <t>の履修登録をすることができます。</t>
    </r>
    <r>
      <rPr>
        <b/>
        <u/>
        <sz val="10"/>
        <color theme="1"/>
        <rFont val="Yu Gothic"/>
        <family val="3"/>
        <charset val="128"/>
        <scheme val="minor"/>
      </rPr>
      <t xml:space="preserve">上限を超えないよう，各自で十分に確認をお願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いします。</t>
    </r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28" eb="30">
      <t>ヒッシュウ</t>
    </rPh>
    <rPh sb="30" eb="32">
      <t>カモク</t>
    </rPh>
    <rPh sb="34" eb="36">
      <t>タンイ</t>
    </rPh>
    <rPh sb="37" eb="38">
      <t>ノゾ</t>
    </rPh>
    <rPh sb="42" eb="44">
      <t>センタク</t>
    </rPh>
    <rPh sb="45" eb="46">
      <t>オヨ</t>
    </rPh>
    <rPh sb="47" eb="49">
      <t>キョウツウ</t>
    </rPh>
    <rPh sb="49" eb="51">
      <t>キョウイク</t>
    </rPh>
    <rPh sb="53" eb="55">
      <t>カモク</t>
    </rPh>
    <rPh sb="56" eb="57">
      <t>ナカ</t>
    </rPh>
    <rPh sb="63" eb="64">
      <t>ブン</t>
    </rPh>
    <rPh sb="65" eb="67">
      <t>リシュウ</t>
    </rPh>
    <rPh sb="67" eb="69">
      <t>トウロク</t>
    </rPh>
    <rPh sb="79" eb="81">
      <t>ジョウゲン</t>
    </rPh>
    <rPh sb="80" eb="82">
      <t>ジョウゲン</t>
    </rPh>
    <rPh sb="83" eb="84">
      <t>コ</t>
    </rPh>
    <rPh sb="89" eb="91">
      <t>カクジ</t>
    </rPh>
    <rPh sb="93" eb="95">
      <t>ジュウブン</t>
    </rPh>
    <rPh sb="96" eb="98">
      <t>カクニン</t>
    </rPh>
    <rPh sb="102" eb="103">
      <t>ネガ</t>
    </rPh>
    <phoneticPr fontId="2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</si>
  <si>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Q4で履修登録予定</t>
    </r>
    <r>
      <rPr>
        <sz val="10"/>
        <color rgb="FFFF0000"/>
        <rFont val="Yu Gothic"/>
        <family val="2"/>
        <scheme val="minor"/>
      </rPr>
      <t>の共通教育科目名と単位数を入力してください。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キョウツウ</t>
    </rPh>
    <rPh sb="17" eb="19">
      <t>キョウイク</t>
    </rPh>
    <rPh sb="19" eb="21">
      <t>カモク</t>
    </rPh>
    <rPh sb="21" eb="22">
      <t>メイ</t>
    </rPh>
    <rPh sb="23" eb="26">
      <t>タンイスウ</t>
    </rPh>
    <rPh sb="27" eb="29">
      <t>ニュウリョク</t>
    </rPh>
    <phoneticPr fontId="2"/>
  </si>
  <si>
    <t>　（共通教育科目と，上記で申請した科目の合計が12単位以内になるようにしてください。）</t>
    <rPh sb="2" eb="4">
      <t>キョウツウ</t>
    </rPh>
    <rPh sb="4" eb="6">
      <t>キョウイク</t>
    </rPh>
    <rPh sb="6" eb="8">
      <t>カモク</t>
    </rPh>
    <rPh sb="10" eb="12">
      <t>ジョウキ</t>
    </rPh>
    <rPh sb="13" eb="15">
      <t>シンセイ</t>
    </rPh>
    <rPh sb="17" eb="19">
      <t>カモク</t>
    </rPh>
    <rPh sb="20" eb="22">
      <t>ゴウケイ</t>
    </rPh>
    <rPh sb="25" eb="27">
      <t>タンイ</t>
    </rPh>
    <rPh sb="27" eb="29">
      <t>イナイ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</si>
  <si>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は，単位の修得へ向けて，1月中旬までに必ず科目担当教員に連絡を取り，指示を仰いでください。</t>
    </r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</si>
  <si>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</si>
  <si>
    <t>医薬科学研究者養成Ⅰ</t>
    <rPh sb="0" eb="9">
      <t>イヤクカガクケンキュウシャヨウセイ</t>
    </rPh>
    <phoneticPr fontId="2"/>
  </si>
  <si>
    <r>
      <t>※Q2～Q4開講で計5単位
　Q4は1.5単位分（</t>
    </r>
    <r>
      <rPr>
        <sz val="10"/>
        <color theme="1"/>
        <rFont val="Yu Gothic"/>
        <family val="3"/>
        <charset val="128"/>
        <scheme val="minor"/>
      </rPr>
      <t>登録済</t>
    </r>
    <r>
      <rPr>
        <sz val="10"/>
        <color theme="1"/>
        <rFont val="Yu Gothic"/>
        <family val="2"/>
        <scheme val="minor"/>
      </rPr>
      <t>）</t>
    </r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rPh sb="25" eb="27">
      <t>トウロク</t>
    </rPh>
    <rPh sb="27" eb="28">
      <t>スミ</t>
    </rPh>
    <phoneticPr fontId="2"/>
  </si>
  <si>
    <t>　私は，令和6年度2年次冬学期（第4クォーター）について，下記のとおり履修登録を申請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フユ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</si>
  <si>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t>提出期限：12月12日（木）17時00分【厳守】</t>
    <rPh sb="0" eb="2">
      <t>テイシュツ</t>
    </rPh>
    <rPh sb="2" eb="4">
      <t>キゲン</t>
    </rPh>
    <rPh sb="7" eb="8">
      <t>ガツ</t>
    </rPh>
    <rPh sb="10" eb="11">
      <t>ニチ</t>
    </rPh>
    <rPh sb="12" eb="13">
      <t>モク</t>
    </rPh>
    <rPh sb="16" eb="17">
      <t>ジ</t>
    </rPh>
    <rPh sb="19" eb="20">
      <t>フン</t>
    </rPh>
    <rPh sb="21" eb="23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</si>
</sst>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u/>
      <sz val="9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right" vertical="center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2" xfId="0" applyBorder="1"/>
    <xf numFmtId="0" fontId="13" fillId="0" borderId="2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3" fillId="0" borderId="22" xfId="0" applyFont="1" applyBorder="1" applyAlignment="1">
      <alignment vertical="center"/>
    </xf>
    <xf numFmtId="0" fontId="18" fillId="0" borderId="23" xfId="0" applyFont="1" applyBorder="1"/>
    <xf numFmtId="0" fontId="18" fillId="0" borderId="24" xfId="0" applyFont="1" applyBorder="1"/>
    <xf numFmtId="0" fontId="21" fillId="0" borderId="25" xfId="0" applyFont="1" applyBorder="1"/>
    <xf numFmtId="0" fontId="0" fillId="0" borderId="26" xfId="0" applyBorder="1"/>
    <xf numFmtId="0" fontId="13" fillId="0" borderId="26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29" xfId="0" applyBorder="1"/>
    <xf numFmtId="0" fontId="1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3" fillId="0" borderId="30" xfId="0" applyFont="1" applyBorder="1" applyAlignment="1">
      <alignment vertical="center"/>
    </xf>
    <xf numFmtId="0" fontId="21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23" fillId="0" borderId="0" xfId="0" applyFont="1" applyAlignment="1">
      <alignment horizontal="right"/>
    </xf>
    <xf numFmtId="0" fontId="0" fillId="0" borderId="3" xfId="0" applyBorder="1"/>
    <xf numFmtId="0" fontId="8" fillId="0" borderId="1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24" fillId="0" borderId="0" xfId="0" applyFont="1" applyAlignment="1">
      <alignment horizontal="right"/>
    </xf>
    <xf numFmtId="0" fontId="11" fillId="0" borderId="16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right" vertical="center"/>
    </xf>
    <xf numFmtId="0" fontId="0" fillId="0" borderId="38" xfId="0" applyBorder="1" applyAlignment="1">
      <alignment vertical="center" wrapText="1"/>
    </xf>
    <xf numFmtId="0" fontId="11" fillId="0" borderId="39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wrapText="1"/>
    </xf>
    <xf numFmtId="0" fontId="7" fillId="0" borderId="3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7"/>
  <sheetViews>
    <sheetView showGridLines="0" tabSelected="1" view="pageBreakPreview" zoomScale="70" zoomScaleNormal="100" zoomScaleSheetLayoutView="70" workbookViewId="0">
      <pane ySplit="14" topLeftCell="A15" activePane="bottomLeft" state="frozen"/>
      <selection pane="bottomLeft" activeCell="C20" sqref="C20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17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62" t="s">
        <v>30</v>
      </c>
    </row>
    <row r="2" spans="2:9" ht="7.5" customHeight="1">
      <c r="H2" s="62"/>
    </row>
    <row r="3" spans="2:9" ht="27" customHeight="1">
      <c r="B3" s="80" t="s">
        <v>15</v>
      </c>
      <c r="C3" s="81"/>
      <c r="D3" s="81"/>
      <c r="E3" s="81"/>
      <c r="F3" s="81"/>
      <c r="G3" s="81"/>
      <c r="H3" s="81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28" t="s">
        <v>22</v>
      </c>
      <c r="G7" s="1"/>
      <c r="H7" s="90"/>
      <c r="I7" s="29"/>
    </row>
    <row r="8" spans="2:9">
      <c r="F8" s="28" t="s">
        <v>1</v>
      </c>
      <c r="G8" s="1"/>
      <c r="H8" s="90"/>
    </row>
    <row r="9" spans="2:9">
      <c r="F9" s="30" t="s">
        <v>2</v>
      </c>
      <c r="G9" s="2"/>
      <c r="H9" s="91"/>
    </row>
    <row r="10" spans="2:9">
      <c r="F10" s="5"/>
      <c r="G10" s="5"/>
      <c r="H10" s="5"/>
    </row>
    <row r="11" spans="2:9" ht="37.5" customHeight="1">
      <c r="B11" s="82" t="s">
        <v>57</v>
      </c>
      <c r="C11" s="82"/>
      <c r="D11" s="82"/>
      <c r="E11" s="82"/>
      <c r="F11" s="82"/>
      <c r="G11" s="82"/>
      <c r="H11" s="82"/>
    </row>
    <row r="12" spans="2:9" ht="13.5" customHeight="1">
      <c r="F12" s="5"/>
      <c r="G12" s="5"/>
      <c r="H12" s="5"/>
    </row>
    <row r="13" spans="2:9">
      <c r="B13" s="83" t="s">
        <v>3</v>
      </c>
      <c r="C13" s="83"/>
      <c r="D13" s="83"/>
      <c r="E13" s="83"/>
      <c r="F13" s="83"/>
      <c r="G13" s="83"/>
      <c r="H13" s="83"/>
    </row>
    <row r="14" spans="2:9" ht="26.25" customHeight="1" thickBot="1">
      <c r="B14" s="25" t="s">
        <v>4</v>
      </c>
      <c r="C14" s="25" t="s">
        <v>5</v>
      </c>
      <c r="D14" s="26" t="s">
        <v>6</v>
      </c>
      <c r="E14" s="27" t="s">
        <v>7</v>
      </c>
      <c r="F14" s="25" t="s">
        <v>8</v>
      </c>
      <c r="G14" s="25" t="s">
        <v>31</v>
      </c>
      <c r="H14" s="25" t="s">
        <v>9</v>
      </c>
    </row>
    <row r="15" spans="2:9" ht="47.25">
      <c r="B15" s="87" t="s">
        <v>32</v>
      </c>
      <c r="C15" s="14" t="s">
        <v>55</v>
      </c>
      <c r="D15" s="13" t="s">
        <v>10</v>
      </c>
      <c r="E15" s="18">
        <v>1</v>
      </c>
      <c r="F15" s="92" t="s">
        <v>21</v>
      </c>
      <c r="G15" s="69"/>
      <c r="H15" s="12" t="s">
        <v>54</v>
      </c>
    </row>
    <row r="16" spans="2:9" ht="31.5" customHeight="1">
      <c r="B16" s="88"/>
      <c r="C16" s="12" t="s">
        <v>11</v>
      </c>
      <c r="D16" s="13" t="s">
        <v>10</v>
      </c>
      <c r="E16" s="18">
        <v>1.5</v>
      </c>
      <c r="F16" s="93" t="s">
        <v>21</v>
      </c>
      <c r="G16" s="68">
        <v>1.5</v>
      </c>
      <c r="H16" s="63" t="s">
        <v>56</v>
      </c>
    </row>
    <row r="17" spans="2:8" ht="31.5">
      <c r="B17" s="89"/>
      <c r="C17" s="9" t="s">
        <v>33</v>
      </c>
      <c r="D17" s="10" t="s">
        <v>10</v>
      </c>
      <c r="E17" s="19">
        <v>2</v>
      </c>
      <c r="F17" s="94"/>
      <c r="G17" s="70"/>
      <c r="H17" s="11" t="s">
        <v>34</v>
      </c>
    </row>
    <row r="18" spans="2:8">
      <c r="B18" s="85" t="s">
        <v>35</v>
      </c>
      <c r="C18" s="14" t="s">
        <v>18</v>
      </c>
      <c r="D18" s="15" t="s">
        <v>12</v>
      </c>
      <c r="E18" s="20">
        <v>0.75</v>
      </c>
      <c r="F18" s="95" t="s">
        <v>21</v>
      </c>
      <c r="G18" s="71">
        <f t="shared" ref="G18:G27" si="0">IF(F18="○",E18,"")</f>
        <v>0.75</v>
      </c>
      <c r="H18" s="16" t="s">
        <v>19</v>
      </c>
    </row>
    <row r="19" spans="2:8">
      <c r="B19" s="85"/>
      <c r="C19" s="14" t="s">
        <v>36</v>
      </c>
      <c r="D19" s="64" t="s">
        <v>13</v>
      </c>
      <c r="E19" s="65">
        <v>1</v>
      </c>
      <c r="F19" s="96"/>
      <c r="G19" s="23" t="str">
        <f t="shared" si="0"/>
        <v/>
      </c>
      <c r="H19" s="16"/>
    </row>
    <row r="20" spans="2:8">
      <c r="B20" s="85"/>
      <c r="C20" s="14" t="s">
        <v>37</v>
      </c>
      <c r="D20" s="13" t="s">
        <v>12</v>
      </c>
      <c r="E20" s="20">
        <v>1</v>
      </c>
      <c r="F20" s="96"/>
      <c r="G20" s="23" t="str">
        <f t="shared" si="0"/>
        <v/>
      </c>
      <c r="H20" s="16" t="s">
        <v>38</v>
      </c>
    </row>
    <row r="21" spans="2:8">
      <c r="B21" s="85"/>
      <c r="C21" s="14" t="s">
        <v>39</v>
      </c>
      <c r="D21" s="13" t="s">
        <v>12</v>
      </c>
      <c r="E21" s="20">
        <v>1</v>
      </c>
      <c r="F21" s="96"/>
      <c r="G21" s="23" t="str">
        <f t="shared" si="0"/>
        <v/>
      </c>
      <c r="H21" s="16" t="s">
        <v>38</v>
      </c>
    </row>
    <row r="22" spans="2:8">
      <c r="B22" s="85"/>
      <c r="C22" s="14" t="s">
        <v>40</v>
      </c>
      <c r="D22" s="13" t="s">
        <v>12</v>
      </c>
      <c r="E22" s="20">
        <v>2</v>
      </c>
      <c r="F22" s="96"/>
      <c r="G22" s="23" t="str">
        <f t="shared" si="0"/>
        <v/>
      </c>
      <c r="H22" s="16"/>
    </row>
    <row r="23" spans="2:8">
      <c r="B23" s="85"/>
      <c r="C23" s="66" t="s">
        <v>41</v>
      </c>
      <c r="D23" s="13" t="s">
        <v>12</v>
      </c>
      <c r="E23" s="20">
        <v>0.75</v>
      </c>
      <c r="F23" s="96" t="s">
        <v>21</v>
      </c>
      <c r="G23" s="23">
        <f t="shared" si="0"/>
        <v>0.75</v>
      </c>
      <c r="H23" s="67" t="s">
        <v>42</v>
      </c>
    </row>
    <row r="24" spans="2:8">
      <c r="B24" s="85"/>
      <c r="C24" s="66" t="s">
        <v>43</v>
      </c>
      <c r="D24" s="64" t="s">
        <v>44</v>
      </c>
      <c r="E24" s="65">
        <v>0.75</v>
      </c>
      <c r="F24" s="96"/>
      <c r="G24" s="23" t="str">
        <f t="shared" si="0"/>
        <v/>
      </c>
      <c r="H24" s="16" t="s">
        <v>45</v>
      </c>
    </row>
    <row r="25" spans="2:8">
      <c r="B25" s="85"/>
      <c r="C25" s="66" t="s">
        <v>46</v>
      </c>
      <c r="D25" s="13" t="s">
        <v>12</v>
      </c>
      <c r="E25" s="20">
        <v>1</v>
      </c>
      <c r="F25" s="96"/>
      <c r="G25" s="23" t="str">
        <f t="shared" si="0"/>
        <v/>
      </c>
      <c r="H25" s="67"/>
    </row>
    <row r="26" spans="2:8">
      <c r="B26" s="85"/>
      <c r="C26" s="66" t="s">
        <v>47</v>
      </c>
      <c r="D26" s="13" t="s">
        <v>12</v>
      </c>
      <c r="E26" s="20">
        <v>1</v>
      </c>
      <c r="F26" s="96" t="s">
        <v>21</v>
      </c>
      <c r="G26" s="23">
        <f t="shared" si="0"/>
        <v>1</v>
      </c>
      <c r="H26" s="67" t="s">
        <v>20</v>
      </c>
    </row>
    <row r="27" spans="2:8" ht="19.5" thickBot="1">
      <c r="B27" s="86"/>
      <c r="C27" s="7" t="s">
        <v>48</v>
      </c>
      <c r="D27" s="8" t="s">
        <v>12</v>
      </c>
      <c r="E27" s="21">
        <v>1</v>
      </c>
      <c r="F27" s="97"/>
      <c r="G27" s="24" t="str">
        <f t="shared" si="0"/>
        <v/>
      </c>
      <c r="H27" s="22"/>
    </row>
    <row r="28" spans="2:8">
      <c r="D28" s="6" t="s">
        <v>23</v>
      </c>
      <c r="E28" s="4" t="s">
        <v>49</v>
      </c>
      <c r="F28" s="4">
        <f>SUM(G16:G27,E36:E37)</f>
        <v>4</v>
      </c>
      <c r="G28" s="4"/>
      <c r="H28" s="31" t="s">
        <v>24</v>
      </c>
    </row>
    <row r="29" spans="2:8" ht="7.5" customHeight="1">
      <c r="D29" s="6"/>
      <c r="E29" s="4"/>
      <c r="F29" s="4"/>
      <c r="G29" s="4"/>
      <c r="H29" s="32"/>
    </row>
    <row r="30" spans="2:8" ht="7.5" customHeight="1">
      <c r="B30" s="33"/>
      <c r="C30" s="33"/>
      <c r="D30" s="34"/>
      <c r="E30" s="35"/>
      <c r="F30" s="35"/>
      <c r="G30" s="35"/>
      <c r="H30" s="36"/>
    </row>
    <row r="31" spans="2:8" ht="16.5" customHeight="1">
      <c r="B31" s="37" t="s">
        <v>51</v>
      </c>
      <c r="C31" s="40"/>
      <c r="D31" s="41"/>
      <c r="E31" s="42"/>
      <c r="F31" s="42"/>
      <c r="G31" s="42"/>
      <c r="H31" s="43"/>
    </row>
    <row r="32" spans="2:8" ht="16.5" customHeight="1">
      <c r="B32" s="38" t="s">
        <v>25</v>
      </c>
      <c r="D32" s="6"/>
      <c r="E32" s="4"/>
      <c r="F32" s="4"/>
      <c r="G32" s="4"/>
      <c r="H32" s="44"/>
    </row>
    <row r="33" spans="2:10" ht="16.5" customHeight="1">
      <c r="B33" s="39" t="s">
        <v>52</v>
      </c>
      <c r="C33" s="45"/>
      <c r="D33" s="46"/>
      <c r="E33" s="47"/>
      <c r="F33" s="47"/>
      <c r="G33" s="47"/>
      <c r="H33" s="48"/>
    </row>
    <row r="34" spans="2:10" ht="7.5" customHeight="1">
      <c r="B34" s="49"/>
      <c r="D34" s="6"/>
      <c r="E34" s="4"/>
      <c r="F34" s="4"/>
      <c r="G34" s="4"/>
      <c r="H34" s="32"/>
    </row>
    <row r="35" spans="2:10" ht="26.25" customHeight="1">
      <c r="B35" s="50" t="s">
        <v>4</v>
      </c>
      <c r="C35" s="76" t="s">
        <v>5</v>
      </c>
      <c r="D35" s="76"/>
      <c r="E35" s="50" t="s">
        <v>7</v>
      </c>
      <c r="F35" s="4"/>
      <c r="G35" s="4"/>
      <c r="H35" s="32"/>
    </row>
    <row r="36" spans="2:10" ht="18.75" customHeight="1">
      <c r="B36" s="84" t="s">
        <v>26</v>
      </c>
      <c r="C36" s="98"/>
      <c r="D36" s="99"/>
      <c r="E36" s="100"/>
      <c r="F36" s="4"/>
      <c r="G36" s="4"/>
      <c r="H36" s="32"/>
    </row>
    <row r="37" spans="2:10" ht="18.75" customHeight="1">
      <c r="B37" s="84"/>
      <c r="C37" s="101"/>
      <c r="D37" s="102"/>
      <c r="E37" s="103"/>
      <c r="F37" s="4"/>
      <c r="G37" s="4"/>
      <c r="H37" s="32"/>
    </row>
    <row r="38" spans="2:10">
      <c r="D38" s="6"/>
      <c r="E38" s="4"/>
      <c r="F38" s="4"/>
      <c r="G38" s="4"/>
      <c r="H38" s="32"/>
    </row>
    <row r="39" spans="2:10" ht="18.75" customHeight="1">
      <c r="B39" s="77" t="s">
        <v>50</v>
      </c>
      <c r="C39" s="78"/>
      <c r="D39" s="78"/>
      <c r="E39" s="78"/>
      <c r="F39" s="78"/>
      <c r="G39" s="78"/>
      <c r="H39" s="79"/>
    </row>
    <row r="40" spans="2:10" ht="13.5" customHeight="1">
      <c r="B40" s="73"/>
      <c r="C40" s="74"/>
      <c r="D40" s="74"/>
      <c r="E40" s="74"/>
      <c r="F40" s="74"/>
      <c r="G40" s="74"/>
      <c r="H40" s="75"/>
    </row>
    <row r="41" spans="2:10" ht="16.5" customHeight="1">
      <c r="B41" s="73"/>
      <c r="C41" s="74"/>
      <c r="D41" s="74"/>
      <c r="E41" s="74"/>
      <c r="F41" s="74"/>
      <c r="G41" s="74"/>
      <c r="H41" s="75"/>
    </row>
    <row r="42" spans="2:10" ht="18.75" customHeight="1">
      <c r="B42" s="73" t="s">
        <v>53</v>
      </c>
      <c r="C42" s="74"/>
      <c r="D42" s="74"/>
      <c r="E42" s="74"/>
      <c r="F42" s="74"/>
      <c r="G42" s="74"/>
      <c r="H42" s="75"/>
      <c r="I42" s="55"/>
      <c r="J42" s="55"/>
    </row>
    <row r="43" spans="2:10" ht="13.5" customHeight="1">
      <c r="B43" s="73"/>
      <c r="C43" s="74"/>
      <c r="D43" s="74"/>
      <c r="E43" s="74"/>
      <c r="F43" s="74"/>
      <c r="G43" s="74"/>
      <c r="H43" s="75"/>
      <c r="I43" s="55"/>
      <c r="J43" s="55"/>
    </row>
    <row r="44" spans="2:10">
      <c r="B44" s="51" t="s">
        <v>27</v>
      </c>
      <c r="C44" s="52"/>
      <c r="D44" s="52"/>
      <c r="E44" s="52"/>
      <c r="F44" s="52"/>
      <c r="G44" s="52"/>
      <c r="H44" s="53"/>
      <c r="I44" s="54"/>
      <c r="J44" s="54"/>
    </row>
    <row r="45" spans="2:10">
      <c r="H45" s="56" t="s">
        <v>58</v>
      </c>
    </row>
    <row r="46" spans="2:10">
      <c r="H46" s="17" t="s">
        <v>16</v>
      </c>
    </row>
    <row r="47" spans="2:10">
      <c r="H47" s="17" t="s">
        <v>17</v>
      </c>
    </row>
  </sheetData>
  <sheetProtection algorithmName="SHA-512" hashValue="9lbAYSBqh0GX0AzONMFXwCv5VxTfqh0sv33tLRnStLUHfmLzw/yOlJ/AJ6G4bUkTsI0bVQJcW8mkGMQo9hYLyQ==" saltValue="qRpc9Jk3rPVvcvxQcvKsVw==" spinCount="100000" sheet="1" objects="1" scenarios="1"/>
  <mergeCells count="11">
    <mergeCell ref="B3:H3"/>
    <mergeCell ref="B11:H11"/>
    <mergeCell ref="B13:H13"/>
    <mergeCell ref="B36:B37"/>
    <mergeCell ref="B18:B27"/>
    <mergeCell ref="B15:B17"/>
    <mergeCell ref="B42:H43"/>
    <mergeCell ref="C35:D35"/>
    <mergeCell ref="C36:D36"/>
    <mergeCell ref="C37:D37"/>
    <mergeCell ref="B39:H4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8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17E808-3E9C-43F2-8620-67C4FE571FA7}">
          <x14:formula1>
            <xm:f>③マスター!$A$2:$A$3</xm:f>
          </x14:formula1>
          <xm:sqref>F15:F27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Q2"/>
  <sheetViews>
    <sheetView topLeftCell="B1" workbookViewId="0">
      <selection activeCell="O6" sqref="O6"/>
    </sheetView>
  </sheetViews>
  <sheetFormatPr defaultRowHeight="18.75"/>
  <cols>
    <col min="1" max="1" width="17.25" bestFit="1" customWidth="1"/>
    <col min="2" max="2" width="11" bestFit="1" customWidth="1"/>
    <col min="3" max="3" width="11.25" customWidth="1"/>
    <col min="4" max="5" width="23.25" customWidth="1"/>
    <col min="6" max="7" width="9" bestFit="1" customWidth="1"/>
    <col min="8" max="8" width="15.75" customWidth="1"/>
    <col min="9" max="9" width="13" bestFit="1" customWidth="1"/>
    <col min="10" max="10" width="13.75" customWidth="1"/>
    <col min="11" max="11" width="13" bestFit="1" customWidth="1"/>
    <col min="12" max="12" width="12.125" customWidth="1"/>
    <col min="13" max="13" width="9" bestFit="1" customWidth="1"/>
    <col min="14" max="14" width="7.125" bestFit="1" customWidth="1"/>
    <col min="15" max="15" width="9" bestFit="1" customWidth="1"/>
    <col min="16" max="17" width="15.125" bestFit="1" customWidth="1"/>
  </cols>
  <sheetData>
    <row r="1" spans="1:17" ht="37.5">
      <c r="A1" s="3" t="s">
        <v>1</v>
      </c>
      <c r="B1" s="3" t="s">
        <v>2</v>
      </c>
      <c r="C1" s="60" t="s">
        <v>55</v>
      </c>
      <c r="D1" s="58" t="s">
        <v>11</v>
      </c>
      <c r="E1" s="59" t="s">
        <v>33</v>
      </c>
      <c r="F1" s="60" t="s">
        <v>18</v>
      </c>
      <c r="G1" s="60" t="s">
        <v>36</v>
      </c>
      <c r="H1" s="60" t="s">
        <v>37</v>
      </c>
      <c r="I1" s="60" t="s">
        <v>39</v>
      </c>
      <c r="J1" s="60" t="s">
        <v>40</v>
      </c>
      <c r="K1" s="72" t="s">
        <v>41</v>
      </c>
      <c r="L1" s="72" t="s">
        <v>43</v>
      </c>
      <c r="M1" s="72" t="s">
        <v>46</v>
      </c>
      <c r="N1" s="72" t="s">
        <v>47</v>
      </c>
      <c r="O1" s="61" t="s">
        <v>48</v>
      </c>
      <c r="P1" s="3" t="s">
        <v>28</v>
      </c>
      <c r="Q1" s="3" t="s">
        <v>29</v>
      </c>
    </row>
    <row r="2" spans="1:17">
      <c r="A2" s="57">
        <f>①履修登録申請書!H8</f>
        <v>0</v>
      </c>
      <c r="B2" s="57">
        <f>①履修登録申請書!H9</f>
        <v>0</v>
      </c>
      <c r="C2" s="57">
        <f ca="1">OFFSET(①履修登録申請書!$G$15,COLUMN()-3,0)</f>
        <v>0</v>
      </c>
      <c r="D2" s="57">
        <f ca="1">OFFSET(①履修登録申請書!$G$15,COLUMN()-3,0)</f>
        <v>1.5</v>
      </c>
      <c r="E2" s="57">
        <f ca="1">OFFSET(①履修登録申請書!$G$15,COLUMN()-3,0)</f>
        <v>0</v>
      </c>
      <c r="F2" s="57">
        <f ca="1">OFFSET(①履修登録申請書!$G$15,COLUMN()-3,0)</f>
        <v>0.75</v>
      </c>
      <c r="G2" s="57" t="str">
        <f ca="1">OFFSET(①履修登録申請書!$G$15,COLUMN()-3,0)</f>
        <v/>
      </c>
      <c r="H2" s="57" t="str">
        <f ca="1">OFFSET(①履修登録申請書!$G$15,COLUMN()-3,0)</f>
        <v/>
      </c>
      <c r="I2" s="57" t="str">
        <f ca="1">OFFSET(①履修登録申請書!$G$15,COLUMN()-3,0)</f>
        <v/>
      </c>
      <c r="J2" s="57" t="str">
        <f ca="1">OFFSET(①履修登録申請書!$G$15,COLUMN()-3,0)</f>
        <v/>
      </c>
      <c r="K2" s="57">
        <f ca="1">OFFSET(①履修登録申請書!$G$15,COLUMN()-3,0)</f>
        <v>0.75</v>
      </c>
      <c r="L2" s="57" t="str">
        <f ca="1">OFFSET(①履修登録申請書!$G$15,COLUMN()-3,0)</f>
        <v/>
      </c>
      <c r="M2" s="57" t="str">
        <f ca="1">OFFSET(①履修登録申請書!$G$15,COLUMN()-3,0)</f>
        <v/>
      </c>
      <c r="N2" s="57">
        <f ca="1">OFFSET(①履修登録申請書!$G$15,COLUMN()-3,0)</f>
        <v>1</v>
      </c>
      <c r="O2" s="57" t="str">
        <f ca="1">OFFSET(①履修登録申請書!$G$15,COLUMN()-3,0)</f>
        <v/>
      </c>
      <c r="P2" s="57">
        <f ca="1">OFFSET(①履修登録申請書!$G$15,COLUMN()-3,0)</f>
        <v>0</v>
      </c>
      <c r="Q2" s="57">
        <f ca="1">OFFSET(①履修登録申請書!$G$15,COLUMN()-3,0)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A3"/>
  <sheetViews>
    <sheetView topLeftCell="A2" workbookViewId="0">
      <selection activeCell="A2" sqref="A2"/>
    </sheetView>
  </sheetViews>
  <sheetFormatPr defaultRowHeight="18.75"/>
  <sheetData>
    <row r="1" spans="1:1">
      <c r="A1" s="3" t="s">
        <v>8</v>
      </c>
    </row>
    <row r="2" spans="1:1">
      <c r="A2" s="3" t="s">
        <v>14</v>
      </c>
    </row>
    <row r="3" spans="1:1">
      <c r="A3" s="3"/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2023-08-07T08:08:17Z</cp:lastPrinted>
  <dcterms:created xsi:type="dcterms:W3CDTF">2015-06-05T18:19:34Z</dcterms:created>
  <dcterms:modified xsi:type="dcterms:W3CDTF">2024-11-26T07:43:31Z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